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ento_sešit"/>
  <mc:AlternateContent xmlns:mc="http://schemas.openxmlformats.org/markup-compatibility/2006">
    <mc:Choice Requires="x15">
      <x15ac:absPath xmlns:x15ac="http://schemas.microsoft.com/office/spreadsheetml/2010/11/ac" url="S:\Personalni_oddeleni\ORGANIZAČNÍ SCHÉMA\2024\2024_02\"/>
    </mc:Choice>
  </mc:AlternateContent>
  <xr:revisionPtr revIDLastSave="0" documentId="13_ncr:1_{061744CE-B3EC-47B9-8820-38336083F256}" xr6:coauthVersionLast="47" xr6:coauthVersionMax="47" xr10:uidLastSave="{00000000-0000-0000-0000-000000000000}"/>
  <bookViews>
    <workbookView xWindow="28680" yWindow="1110" windowWidth="29040" windowHeight="17640" tabRatio="942" xr2:uid="{00000000-000D-0000-FFFF-FFFF00000000}"/>
  </bookViews>
  <sheets>
    <sheet name="TES" sheetId="28" r:id="rId1"/>
    <sheet name="Units" sheetId="19" state="hidden" r:id="rId2"/>
    <sheet name="Automation Technology ED" sheetId="17" r:id="rId3"/>
    <sheet name="Automation Technology MD" sheetId="24" r:id="rId4"/>
    <sheet name="_TST_Automation Technology MD" sheetId="20" state="hidden" r:id="rId5"/>
    <sheet name="Quality" sheetId="2" r:id="rId6"/>
    <sheet name="SCM" sheetId="3" r:id="rId7"/>
    <sheet name="Logistics" sheetId="30" r:id="rId8"/>
    <sheet name="Sales" sheetId="5" r:id="rId9"/>
    <sheet name="Technical Service" sheetId="27" r:id="rId10"/>
    <sheet name="Project Management" sheetId="6" r:id="rId11"/>
    <sheet name="Assembly Testing" sheetId="7" state="hidden" r:id="rId12"/>
    <sheet name="Technologist - Methodics" sheetId="8" r:id="rId13"/>
    <sheet name="Planning" sheetId="9" r:id="rId14"/>
    <sheet name="Mech. Components" sheetId="10" r:id="rId15"/>
    <sheet name="El. Components" sheetId="11" r:id="rId16"/>
    <sheet name="Lamination" sheetId="12" r:id="rId17"/>
    <sheet name="Switchboard &amp; Toolshop" sheetId="13" r:id="rId18"/>
    <sheet name="R&amp;D" sheetId="14" r:id="rId19"/>
    <sheet name="Maintenance Repair" sheetId="15" r:id="rId20"/>
    <sheet name="HR &amp; IT &amp; C &amp; F " sheetId="16" r:id="rId21"/>
    <sheet name="List1" sheetId="22" state="hidden" r:id="rId22"/>
    <sheet name="List2" sheetId="29" r:id="rId23"/>
  </sheets>
  <externalReferences>
    <externalReference r:id="rId24"/>
    <externalReference r:id="rId25"/>
  </externalReferences>
  <definedNames>
    <definedName name="_xlnm._FilterDatabase" localSheetId="1" hidden="1">Units!$A$1:$C$74</definedName>
    <definedName name="_xlnm.Print_Area" localSheetId="4">'_TST_Automation Technology MD'!$A$1:$U$39</definedName>
    <definedName name="_xlnm.Print_Area" localSheetId="2">'Automation Technology ED'!$A$1:$AW$30</definedName>
    <definedName name="_xlnm.Print_Area" localSheetId="3">'Automation Technology MD'!$A$1:$AI$66</definedName>
    <definedName name="_xlnm.Print_Area" localSheetId="15">'El. Components'!$A$1:$AX$40</definedName>
    <definedName name="_xlnm.Print_Area" localSheetId="20">'HR &amp; IT &amp; C &amp; F '!$A$1:$AI$33</definedName>
    <definedName name="_xlnm.Print_Area" localSheetId="16">Lamination!$A$1:$AJ$42</definedName>
    <definedName name="_xlnm.Print_Area" localSheetId="7">Logistics!$A$1:$BK$24</definedName>
    <definedName name="_xlnm.Print_Area" localSheetId="19">'Maintenance Repair'!$A$1:$AA$34</definedName>
    <definedName name="_xlnm.Print_Area" localSheetId="14">'Mech. Components'!$A$1:$CP$55</definedName>
    <definedName name="_xlnm.Print_Area" localSheetId="13">Planning!$A$1:$BF$23</definedName>
    <definedName name="_xlnm.Print_Area" localSheetId="10">'Project Management'!$A$1:$W$36</definedName>
    <definedName name="_xlnm.Print_Area" localSheetId="5">Quality!$A$1:$BF$27</definedName>
    <definedName name="_xlnm.Print_Area" localSheetId="18">'R&amp;D'!$A$1:$AN$45</definedName>
    <definedName name="_xlnm.Print_Area" localSheetId="8">Sales!$A$1:$AF$40</definedName>
    <definedName name="_xlnm.Print_Area" localSheetId="6">SCM!$A$1:$BE$24</definedName>
    <definedName name="_xlnm.Print_Area" localSheetId="17">'Switchboard &amp; Toolshop'!$A$1:$AS$41</definedName>
    <definedName name="_xlnm.Print_Area" localSheetId="9">'Technical Service'!$A$1:$AV$27</definedName>
    <definedName name="_xlnm.Print_Area" localSheetId="0">TES!$B$1:$U$46</definedName>
  </definedNames>
  <calcPr calcId="181029"/>
  <customWorkbookViews>
    <customWorkbookView name="Šedina Jaroslav – osobní zobrazení" guid="{3053DB14-28D1-484D-8F6C-A8F2A20F3636}" autoUpdate="1" mergeInterval="5" personalView="1" maximized="1" windowWidth="1920" windowHeight="854" tabRatio="942" activeSheetId="1"/>
    <customWorkbookView name="Rochowanska Tereza – osobní zobrazení" guid="{E50753B2-0B43-4D8D-8602-9F6FEEAD5C73}" mergeInterval="0" personalView="1" maximized="1" xWindow="-8" yWindow="-8" windowWidth="1936" windowHeight="1176" tabRatio="942" activeSheetId="4"/>
    <customWorkbookView name="Bartošák Lukáš – osobní zobrazení" guid="{2EA164FD-54C9-42BB-93CE-C4A332BF8C87}" mergeInterval="0" personalView="1" maximized="1" windowWidth="1920" windowHeight="974" tabRatio="942" activeSheetId="12"/>
  </customWorkbookViews>
</workbook>
</file>

<file path=xl/calcChain.xml><?xml version="1.0" encoding="utf-8"?>
<calcChain xmlns="http://schemas.openxmlformats.org/spreadsheetml/2006/main">
  <c r="F2" i="12" l="1"/>
  <c r="F2" i="30"/>
  <c r="G2" i="6" l="1"/>
  <c r="F2" i="16" l="1"/>
  <c r="F2" i="15"/>
  <c r="F2" i="14"/>
  <c r="F2" i="13"/>
  <c r="F2" i="11"/>
  <c r="F2" i="10"/>
  <c r="F2" i="9"/>
  <c r="F2" i="8"/>
  <c r="F2" i="27"/>
  <c r="F2" i="5"/>
  <c r="F2" i="3"/>
  <c r="F2" i="2"/>
  <c r="F2" i="24"/>
  <c r="F2" i="17"/>
  <c r="C6" i="13" l="1"/>
  <c r="C5" i="7" l="1"/>
  <c r="C4" i="7"/>
  <c r="C5" i="11" l="1"/>
  <c r="C4" i="11"/>
  <c r="C5" i="12" l="1"/>
  <c r="C4" i="12"/>
  <c r="C5" i="13"/>
  <c r="C4" i="13"/>
  <c r="C5" i="14"/>
  <c r="C6" i="14"/>
  <c r="C4" i="14"/>
  <c r="C6" i="7" l="1"/>
  <c r="C6" i="12"/>
  <c r="C4" i="16" l="1"/>
  <c r="F2" i="20" l="1"/>
  <c r="F2" i="7" l="1"/>
</calcChain>
</file>

<file path=xl/sharedStrings.xml><?xml version="1.0" encoding="utf-8"?>
<sst xmlns="http://schemas.openxmlformats.org/spreadsheetml/2006/main" count="1604" uniqueCount="724">
  <si>
    <t>MARCOŇ Václav</t>
  </si>
  <si>
    <t>STUPKOVÁ Jana</t>
  </si>
  <si>
    <t>FOJTŮ Hana</t>
  </si>
  <si>
    <t>ZAPALAČ Zbyněk</t>
  </si>
  <si>
    <t>TES MANAGEMENT BOARD (TMB)</t>
  </si>
  <si>
    <t>El. Compon. &amp; Lams. POLANSKÝ Petr</t>
  </si>
  <si>
    <t>Technical Sales          STUPKOVÁ Jana</t>
  </si>
  <si>
    <t>TES Leadership Team</t>
  </si>
  <si>
    <t>Quality Direktor</t>
  </si>
  <si>
    <t>Welding Technologist (IWT) - externaly</t>
  </si>
  <si>
    <t>MACHÁČOVÁ Pavla</t>
  </si>
  <si>
    <t>Inspektor Quality</t>
  </si>
  <si>
    <t>EMS Referent</t>
  </si>
  <si>
    <t>PINĎÁK Rostislav</t>
  </si>
  <si>
    <t>Welding Supervisor (IWT)</t>
  </si>
  <si>
    <t>DOLEŽEL František</t>
  </si>
  <si>
    <t>Metrologist</t>
  </si>
  <si>
    <t>CHYTIL Petr</t>
  </si>
  <si>
    <t>Supplier Quality Engineer (SQE)</t>
  </si>
  <si>
    <t>Inspektor Quality Senior</t>
  </si>
  <si>
    <t>CHRÁSTECKÝ David</t>
  </si>
  <si>
    <t>ORBES Pavel</t>
  </si>
  <si>
    <t>Supply Chain Director</t>
  </si>
  <si>
    <t>M II</t>
  </si>
  <si>
    <t>BARTONÍKOVÁ Vladimíra</t>
  </si>
  <si>
    <t>Stock Clerk</t>
  </si>
  <si>
    <t>Purchase Officer</t>
  </si>
  <si>
    <t>1410 - Nákup / Purchase</t>
  </si>
  <si>
    <t>1210 - Kvalita / Quality</t>
  </si>
  <si>
    <t>ORSÁGOVÁ Jitka, Mgr.</t>
  </si>
  <si>
    <t>GRYGAR Karel, Ing.</t>
  </si>
  <si>
    <t>PETRČKA Tomáš</t>
  </si>
  <si>
    <t>Project Management</t>
  </si>
  <si>
    <t>Manager of Mechanical Design</t>
  </si>
  <si>
    <t>Designer</t>
  </si>
  <si>
    <t>Ředitel kvality</t>
  </si>
  <si>
    <t>VS</t>
  </si>
  <si>
    <t>R</t>
  </si>
  <si>
    <t>Inspektor kvality - vst.kontrola</t>
  </si>
  <si>
    <t>Referent EMS</t>
  </si>
  <si>
    <t>Svařovací dozor</t>
  </si>
  <si>
    <t>Metrolog</t>
  </si>
  <si>
    <t>SQE - Inženýr kvality pro dodavetale</t>
  </si>
  <si>
    <t>MO</t>
  </si>
  <si>
    <t>T</t>
  </si>
  <si>
    <t>FILA Miroslav</t>
  </si>
  <si>
    <t>HW - SW Designer</t>
  </si>
  <si>
    <t>JANOTA Petr, Ing.</t>
  </si>
  <si>
    <t>JANUŠKA Peter, Ing.</t>
  </si>
  <si>
    <t>KRSEK Michal</t>
  </si>
  <si>
    <t>JAROŠEK Tomáš, Bc.</t>
  </si>
  <si>
    <t>SLOVÁČEK František, Ing.</t>
  </si>
  <si>
    <t>JURÁNEK Pavel, Ing.</t>
  </si>
  <si>
    <t>SPURNÝ David, Ing.</t>
  </si>
  <si>
    <t>KRISTEN Šimon, Ing.</t>
  </si>
  <si>
    <t>VALENTA Tomáš, Ing.</t>
  </si>
  <si>
    <t>JANEČEK Jiří Ing.</t>
  </si>
  <si>
    <t>BAYER Jiří</t>
  </si>
  <si>
    <t>Technologies</t>
  </si>
  <si>
    <t>MRÁZEK Radovan</t>
  </si>
  <si>
    <t>MARKOVÁ Hana</t>
  </si>
  <si>
    <t>VÁLEK Michal, Ing.</t>
  </si>
  <si>
    <t>PAVLICA Tomáš, Ing.</t>
  </si>
  <si>
    <t>VYPUŠŤÁK Ondřej, Ing.</t>
  </si>
  <si>
    <t>HORÁK Aleš, Ing.</t>
  </si>
  <si>
    <r>
      <t xml:space="preserve">Sales Team Leader Machines </t>
    </r>
    <r>
      <rPr>
        <b/>
        <sz val="10"/>
        <rFont val="Calibri"/>
        <family val="2"/>
        <charset val="238"/>
      </rPr>
      <t xml:space="preserve">&amp; </t>
    </r>
    <r>
      <rPr>
        <b/>
        <sz val="10"/>
        <rFont val="Arial CE"/>
        <charset val="238"/>
      </rPr>
      <t>Solutions</t>
    </r>
  </si>
  <si>
    <t>Sales Team Leader Systém Components</t>
  </si>
  <si>
    <t>Obchodní manažer</t>
  </si>
  <si>
    <t>RÁC Oldřich, Ing.</t>
  </si>
  <si>
    <t>Key Account Manager</t>
  </si>
  <si>
    <t>TRLICOVÁ Petra</t>
  </si>
  <si>
    <t>KOTEK Roman</t>
  </si>
  <si>
    <t>Sales Assistant</t>
  </si>
  <si>
    <t>Asistentka obchodu</t>
  </si>
  <si>
    <t>ERNESTOVÁ Kateřina, Ing.</t>
  </si>
  <si>
    <t>Project Manager</t>
  </si>
  <si>
    <t>MACHÁČEK Jaroslav</t>
  </si>
  <si>
    <t>SOCHORA Marek, Ing.</t>
  </si>
  <si>
    <t>VALOVÁ Radka</t>
  </si>
  <si>
    <t>HRTÁŇOVÁ Iva, Ing.</t>
  </si>
  <si>
    <t>OBADALOVÁ Marie, Bc.</t>
  </si>
  <si>
    <t>ORSÁGOVÁ Alena</t>
  </si>
  <si>
    <t>HRUBOŇOVÁ Petra, Bc.</t>
  </si>
  <si>
    <t>přímý nadřízený</t>
  </si>
  <si>
    <t>nepřímý nadřízený</t>
  </si>
  <si>
    <t>Projektový manažer</t>
  </si>
  <si>
    <t>CAPIL Tomáš</t>
  </si>
  <si>
    <t>Test Technician</t>
  </si>
  <si>
    <t>ŠKÝVARA Jiří</t>
  </si>
  <si>
    <t>HROMADA Jaromír</t>
  </si>
  <si>
    <t>Master - Winding Shop, Impregnation</t>
  </si>
  <si>
    <t>MACEK Jindřich</t>
  </si>
  <si>
    <t>VRZAL Martin</t>
  </si>
  <si>
    <t>Quality Inspector - junior</t>
  </si>
  <si>
    <t>VAJDA Jan</t>
  </si>
  <si>
    <t>Electrical Engineer</t>
  </si>
  <si>
    <t>Operator - Forklift</t>
  </si>
  <si>
    <t>URUBKOVÁ Milena</t>
  </si>
  <si>
    <t>Warehouse</t>
  </si>
  <si>
    <t>TRLICOVÁ PETRA</t>
  </si>
  <si>
    <t>Manažer produktové jednotky</t>
  </si>
  <si>
    <t>Zkušební Technik</t>
  </si>
  <si>
    <t>Mistr - navijáren, impregnace</t>
  </si>
  <si>
    <t>M</t>
  </si>
  <si>
    <t>Inspektor kvality junior</t>
  </si>
  <si>
    <t>Konstruktér</t>
  </si>
  <si>
    <t>DV</t>
  </si>
  <si>
    <t>Manipulant - řidič VV</t>
  </si>
  <si>
    <t>Skladník - zásobovač</t>
  </si>
  <si>
    <t>Skladník - výdejce</t>
  </si>
  <si>
    <t>OVESNÝ Luboš</t>
  </si>
  <si>
    <t>Head od Technology</t>
  </si>
  <si>
    <t>VS TPV</t>
  </si>
  <si>
    <t>MELIŠÍK Martin, Ing., Ph.D.</t>
  </si>
  <si>
    <t>Head of Technology</t>
  </si>
  <si>
    <t>Technolog</t>
  </si>
  <si>
    <t>PASTORČÁK Radim</t>
  </si>
  <si>
    <t>Technologist</t>
  </si>
  <si>
    <t>Technolog elektro</t>
  </si>
  <si>
    <t>Leader of TPP</t>
  </si>
  <si>
    <t>LATINA  Jakub</t>
  </si>
  <si>
    <t>MACHALA Petr</t>
  </si>
  <si>
    <t>VS Technologie</t>
  </si>
  <si>
    <t>BAŘÁK Jaroslav, Ing.</t>
  </si>
  <si>
    <t>HERMANOVÁ Margita, Ing.</t>
  </si>
  <si>
    <t>NOVOSAD Robert</t>
  </si>
  <si>
    <t>BAROŇ Michal, Ing.</t>
  </si>
  <si>
    <t>MOLEK Petr</t>
  </si>
  <si>
    <t>MARTINŮ Jan, Ing.</t>
  </si>
  <si>
    <t>TOMANEC Zdeněk</t>
  </si>
  <si>
    <t>VS TPV (technolog)</t>
  </si>
  <si>
    <t>KOŠÁREK Radim</t>
  </si>
  <si>
    <t>Technologist  &amp; Welding Specialist (IWS)</t>
  </si>
  <si>
    <t>Technolog - inženýr kvality</t>
  </si>
  <si>
    <t>LEŠČIŠÍN Jakub</t>
  </si>
  <si>
    <t>MACHÁČ Vlastimil, Bc.</t>
  </si>
  <si>
    <t>Technologist - Winding</t>
  </si>
  <si>
    <t>Technolog navíjení</t>
  </si>
  <si>
    <t>BLANARČÍK Petr, Ing.</t>
  </si>
  <si>
    <t>Synchronizované plánování / Synchronous planning</t>
  </si>
  <si>
    <t>TKADLEC Pavel</t>
  </si>
  <si>
    <t>Synchronus Planning Manager</t>
  </si>
  <si>
    <t>GARGULÁK Tomáš</t>
  </si>
  <si>
    <t>Key account manager</t>
  </si>
  <si>
    <t>Manažer konstrukce</t>
  </si>
  <si>
    <t>Projektant elektro - Programátor PLC</t>
  </si>
  <si>
    <t>Projektant elektro</t>
  </si>
  <si>
    <t>RIDEL Petr</t>
  </si>
  <si>
    <t>ŠERÝ Ondřej</t>
  </si>
  <si>
    <t>TRUKSOVÁ Soňa</t>
  </si>
  <si>
    <t>VÁVRA Zbyněk, Ing.</t>
  </si>
  <si>
    <t>Planner - Dispatcher</t>
  </si>
  <si>
    <t>Plánovač - dispečer</t>
  </si>
  <si>
    <t>STUPKA Ján, Ing.</t>
  </si>
  <si>
    <t>Product Unit Manager</t>
  </si>
  <si>
    <t>KREJČÍ Pavel</t>
  </si>
  <si>
    <t>HNÁTEK Jiří</t>
  </si>
  <si>
    <t>MIKUŠEK Jiří</t>
  </si>
  <si>
    <t>VANĚK Miroslav</t>
  </si>
  <si>
    <t>ONDRUŠ Michal</t>
  </si>
  <si>
    <t>SCHNEIDER Tomáš</t>
  </si>
  <si>
    <t>VICHTORA Radek</t>
  </si>
  <si>
    <t>Svařování velké / Welding Big Parts</t>
  </si>
  <si>
    <t>ONDRUŠ Petr</t>
  </si>
  <si>
    <t>KRATOCHVÍL Miroslav</t>
  </si>
  <si>
    <t>MATOCHA Pavel</t>
  </si>
  <si>
    <t>Sharpener</t>
  </si>
  <si>
    <t>ČOKAVEC Ondřej</t>
  </si>
  <si>
    <t>Quality Inspector Senior</t>
  </si>
  <si>
    <t>OLŠÁK Martin, Bc.</t>
  </si>
  <si>
    <t>Quality Inspector Junior</t>
  </si>
  <si>
    <t>ZÁMEČNÍK Roman</t>
  </si>
  <si>
    <t>VALČÍK Lukáš</t>
  </si>
  <si>
    <t>MICHÁLEK Radek</t>
  </si>
  <si>
    <t>Master - Machining Smal Parts, Shafts</t>
  </si>
  <si>
    <t>Operator - Assembler</t>
  </si>
  <si>
    <t>KALVOSTER Peter</t>
  </si>
  <si>
    <t>MIKULA Petr</t>
  </si>
  <si>
    <t>ONDRA Zbyněk</t>
  </si>
  <si>
    <t>STIX Josef</t>
  </si>
  <si>
    <t>Mistr velkých dílů</t>
  </si>
  <si>
    <t>Mistr výdejny, ostřírny</t>
  </si>
  <si>
    <t>Mistr obrábění malých dílů, hřídelí</t>
  </si>
  <si>
    <t>Mistr zám., svařování, lakování</t>
  </si>
  <si>
    <t>Inspektor kvality senior</t>
  </si>
  <si>
    <t>Distribuce materiálu</t>
  </si>
  <si>
    <t>GABRYŠ Michal</t>
  </si>
  <si>
    <t>Manipulant - komnpletátor</t>
  </si>
  <si>
    <t>Skladník</t>
  </si>
  <si>
    <t>Ostřič</t>
  </si>
  <si>
    <t>Hřídele / Shafts</t>
  </si>
  <si>
    <t>Klempírna / Sheet Metal Works</t>
  </si>
  <si>
    <t>Lakovna a balení / Painting &amp; Packaging Shop</t>
  </si>
  <si>
    <t>Velké díly / Big Parts</t>
  </si>
  <si>
    <t xml:space="preserve">POLANSKÝ Petr, Ing. </t>
  </si>
  <si>
    <t>Product Unit Manager - El. Components</t>
  </si>
  <si>
    <t>KAŠPAR Jaromír</t>
  </si>
  <si>
    <t>Master - Stacking Shop</t>
  </si>
  <si>
    <t>Mistr - Paketárna</t>
  </si>
  <si>
    <t>KUBÍČEK Milan</t>
  </si>
  <si>
    <t>Cívky a navijárna/Coils &amp; Winding Shop</t>
  </si>
  <si>
    <t>Master - Winding Shop &amp; Coils</t>
  </si>
  <si>
    <t>Mistr - vinutých dílů</t>
  </si>
  <si>
    <t xml:space="preserve">Master - Serial Winding Comp. </t>
  </si>
  <si>
    <t>MAŇÁKOVÁ Marie</t>
  </si>
  <si>
    <t>LOKAJ Michal</t>
  </si>
  <si>
    <t>Quality Inspector - Junior</t>
  </si>
  <si>
    <t>Mistr - sér. Navíjené komponenety</t>
  </si>
  <si>
    <t>Elektrické komponenty / Electricts Components</t>
  </si>
  <si>
    <t>Mechanické komponenty / Mechanical Components</t>
  </si>
  <si>
    <t>Quality Inspector - Senior</t>
  </si>
  <si>
    <t>Inspektor kvality - senior</t>
  </si>
  <si>
    <t>Paketárna / Stamping Shop</t>
  </si>
  <si>
    <t>Hromadné navíjení svazku / ABB LV Winding</t>
  </si>
  <si>
    <t>Lisovna / Stamping Shop</t>
  </si>
  <si>
    <t>Manažer produktové jednotky - El. Komponenty</t>
  </si>
  <si>
    <t>Manažer produktové jednotky - Lisovna</t>
  </si>
  <si>
    <t>Product Unit Manager - Stamping Shop</t>
  </si>
  <si>
    <t>KULHAJ Jaroslav</t>
  </si>
  <si>
    <t>MIKULEC Jaromír</t>
  </si>
  <si>
    <t>Master - Stamping Shop</t>
  </si>
  <si>
    <t>IŠPOLD Josef</t>
  </si>
  <si>
    <t>KULHÁNEK Jiří</t>
  </si>
  <si>
    <t>KOPECKÝ Radim</t>
  </si>
  <si>
    <t>MAŃÁKOVÁ Marie</t>
  </si>
  <si>
    <t>MÁCA Milan</t>
  </si>
  <si>
    <t>TECHNOLOGIST</t>
  </si>
  <si>
    <t>ORSÁG Michal</t>
  </si>
  <si>
    <t>Mistr - lisovna</t>
  </si>
  <si>
    <t>Manipulant-řidič VV</t>
  </si>
  <si>
    <t>ŠIMEK Ondřej</t>
  </si>
  <si>
    <t>Vedoucí skupiny TPV</t>
  </si>
  <si>
    <t>Technologie / Technology</t>
  </si>
  <si>
    <t>ÚNAR Jaroslav</t>
  </si>
  <si>
    <t>Master - Tool Shop</t>
  </si>
  <si>
    <t>MIKULÍK Petr</t>
  </si>
  <si>
    <t>LYS Radim</t>
  </si>
  <si>
    <t>HANIČÁK Tomáš</t>
  </si>
  <si>
    <t>HAVELKA Jan</t>
  </si>
  <si>
    <t>Manipulant - kompletátor</t>
  </si>
  <si>
    <t>Mistr - nástrojárna</t>
  </si>
  <si>
    <t>Výzkum a vývoj / Research &amp; Development</t>
  </si>
  <si>
    <t>ŠKÝVARA Petr, Ing.</t>
  </si>
  <si>
    <t>Head of Design &amp; Development</t>
  </si>
  <si>
    <t>HALUŠKA Ján, Ing.</t>
  </si>
  <si>
    <t>SURÝ Antonín, DiS</t>
  </si>
  <si>
    <t>FOJTŮ Lenka</t>
  </si>
  <si>
    <t>Drawing Archive</t>
  </si>
  <si>
    <t>ČALA Václav, Ing.</t>
  </si>
  <si>
    <t>Mechanical Designer</t>
  </si>
  <si>
    <t>KOVÁŘOVÁ Ivana, Ing.</t>
  </si>
  <si>
    <t>FEM Specialist</t>
  </si>
  <si>
    <t>MIČKAL Radek</t>
  </si>
  <si>
    <t>Winding Designer</t>
  </si>
  <si>
    <t>LARMER Jaroslav, Ing.</t>
  </si>
  <si>
    <t>STANĚK Rostislav, Ing.</t>
  </si>
  <si>
    <t>VAVŘINA Jiří, Ing.</t>
  </si>
  <si>
    <t>El. Mag. Calculation</t>
  </si>
  <si>
    <t>BEDNAŘÍK Jaroslav, Ing.</t>
  </si>
  <si>
    <t>MÁNEK Petr, Ing.</t>
  </si>
  <si>
    <t>SVOBODA Jiří, Ing.</t>
  </si>
  <si>
    <t>KACELE Jiří, Bc.</t>
  </si>
  <si>
    <t>User Guides</t>
  </si>
  <si>
    <t>HROMADA Martin, Ing.</t>
  </si>
  <si>
    <t>Bearing/Accesories (Draft Support)</t>
  </si>
  <si>
    <t>Manažer strojní konstrukce</t>
  </si>
  <si>
    <t>PFEILER Zdeněk, Ing.</t>
  </si>
  <si>
    <t>ELIÁŠ Jakub</t>
  </si>
  <si>
    <t>Operations Technician</t>
  </si>
  <si>
    <t>DANĚK Tomáš</t>
  </si>
  <si>
    <t>BJALEK Vladimír</t>
  </si>
  <si>
    <t>Electrician</t>
  </si>
  <si>
    <t>ŠIMČÍK Jiří</t>
  </si>
  <si>
    <t>TRČÁLEK Jiří</t>
  </si>
  <si>
    <t>KOŇAŘÍK Vlastimil</t>
  </si>
  <si>
    <t>SKLÁŘ František</t>
  </si>
  <si>
    <t>Electro Mechanician NC Machines</t>
  </si>
  <si>
    <t>KAJZER Milan</t>
  </si>
  <si>
    <t>Locksmith</t>
  </si>
  <si>
    <t>MAŇÁK Milan</t>
  </si>
  <si>
    <t>JANÍK Václav</t>
  </si>
  <si>
    <t>JANOTA Milan</t>
  </si>
  <si>
    <t>MIKULENKA Miroslav</t>
  </si>
  <si>
    <t>MRNŮŠTÍK Jiří</t>
  </si>
  <si>
    <t>Provozní technik</t>
  </si>
  <si>
    <t>Provozní elektrikář</t>
  </si>
  <si>
    <t>Provoz.zámečník-tribotechnik</t>
  </si>
  <si>
    <t>Elektromechanik NC strojů</t>
  </si>
  <si>
    <t>Provozní zámečník</t>
  </si>
  <si>
    <t>HR, Finance &amp; Administration</t>
  </si>
  <si>
    <t>KASANICKÝ Ján, Ing.</t>
  </si>
  <si>
    <t>KOUSALOVÁ Erika</t>
  </si>
  <si>
    <t>Network Administrator</t>
  </si>
  <si>
    <t>Systems Administrator</t>
  </si>
  <si>
    <t>ČOKAVEC Milan</t>
  </si>
  <si>
    <t>IT QAD Analyst</t>
  </si>
  <si>
    <t>ŠVAGEROVÁ Martina, Ing.</t>
  </si>
  <si>
    <t>Accountant</t>
  </si>
  <si>
    <t>ŠIMAROVÁ Renata</t>
  </si>
  <si>
    <t>MÁČALA Jakub, Ing.</t>
  </si>
  <si>
    <t>ROCHOWANSKÁ Tereza, Bc.</t>
  </si>
  <si>
    <t>HR Manager</t>
  </si>
  <si>
    <t>HR-Payroll Officer</t>
  </si>
  <si>
    <t xml:space="preserve">KOVAŘÍČKOVÁ Ivana, Ing. </t>
  </si>
  <si>
    <t>HR Specialist</t>
  </si>
  <si>
    <t>TRLICOVÁ Kateřina</t>
  </si>
  <si>
    <t>HR Officer</t>
  </si>
  <si>
    <t>HR Referent</t>
  </si>
  <si>
    <t>TROCHTOVÁ Marie</t>
  </si>
  <si>
    <t>Controlling                            MÁČALA Jakub</t>
  </si>
  <si>
    <t>Accounting                            ŠVAGEROVÁ Martina</t>
  </si>
  <si>
    <t>IT                                             KOUSALOVÁ Erika</t>
  </si>
  <si>
    <t>Účetní</t>
  </si>
  <si>
    <t>Správce sítí</t>
  </si>
  <si>
    <t>Systémový Administrator</t>
  </si>
  <si>
    <t>IT QAD Analytik</t>
  </si>
  <si>
    <t>CHVATÍKOVÁ Vendula, Bc.</t>
  </si>
  <si>
    <t>HR Specialista</t>
  </si>
  <si>
    <t>Mat.</t>
  </si>
  <si>
    <t>Personálně-mzdový referent</t>
  </si>
  <si>
    <t>CFO</t>
  </si>
  <si>
    <t>Finanční ředitel</t>
  </si>
  <si>
    <t>Vedoucí nákupu</t>
  </si>
  <si>
    <t>Referent nákupu</t>
  </si>
  <si>
    <t>RUSÍNOVÁ Eva, Ing.</t>
  </si>
  <si>
    <t>Naviárna / Winding Shop</t>
  </si>
  <si>
    <t>Impregnace / Impregnation</t>
  </si>
  <si>
    <t>Paketárna / Stacking Shop</t>
  </si>
  <si>
    <t>Montáž / Assembly</t>
  </si>
  <si>
    <t>Montáž strojů / Machines Assembly</t>
  </si>
  <si>
    <t>VALIGURA Bohuslav, Ing.</t>
  </si>
  <si>
    <t>Svařovací technolog - externí</t>
  </si>
  <si>
    <t>Automatical Technology Mechanical Design</t>
  </si>
  <si>
    <t>SUROVEC Jiří, Ing.</t>
  </si>
  <si>
    <t>Technik specialista</t>
  </si>
  <si>
    <t>Zkušební technik</t>
  </si>
  <si>
    <t>Human Resources ROCHOWANSKÁ Tereza</t>
  </si>
  <si>
    <t>R&amp;D Programmer</t>
  </si>
  <si>
    <t>Programátor pro R&amp;D</t>
  </si>
  <si>
    <t>Quality                
JANUŠ Luděk</t>
  </si>
  <si>
    <t>Technologist and Quality engineer Assembly</t>
  </si>
  <si>
    <t>Electrical Machine Assembly</t>
  </si>
  <si>
    <t>Konstruktér + Inženýr kvality montáž, zkušebna</t>
  </si>
  <si>
    <t>Inspektor kvality - Junior</t>
  </si>
  <si>
    <t>New Structure at TES</t>
  </si>
  <si>
    <t>Development</t>
  </si>
  <si>
    <t xml:space="preserve"> Rozvoj</t>
  </si>
  <si>
    <t>Quality Management</t>
  </si>
  <si>
    <t xml:space="preserve"> Řízení procesu kvality</t>
  </si>
  <si>
    <t>Supply Chain</t>
  </si>
  <si>
    <t xml:space="preserve"> Nákup</t>
  </si>
  <si>
    <t>Material Warehouse</t>
  </si>
  <si>
    <t xml:space="preserve"> Materiálové sklady</t>
  </si>
  <si>
    <t>Controlling</t>
  </si>
  <si>
    <t xml:space="preserve"> Controlling</t>
  </si>
  <si>
    <t>Accounting Department</t>
  </si>
  <si>
    <t xml:space="preserve"> Účtárna</t>
  </si>
  <si>
    <t>IT</t>
  </si>
  <si>
    <t xml:space="preserve"> Informatika</t>
  </si>
  <si>
    <t>HR</t>
  </si>
  <si>
    <t xml:space="preserve"> Personální oddělení</t>
  </si>
  <si>
    <t>Operations Management - TMO</t>
  </si>
  <si>
    <t xml:space="preserve"> Řízení provozu TOV</t>
  </si>
  <si>
    <t>Energetics</t>
  </si>
  <si>
    <t xml:space="preserve"> Energetika</t>
  </si>
  <si>
    <t>Electrical Maintenance</t>
  </si>
  <si>
    <t xml:space="preserve"> Elektroúdržba</t>
  </si>
  <si>
    <t>Machinery Maintenance</t>
  </si>
  <si>
    <t xml:space="preserve"> Strojní údržba</t>
  </si>
  <si>
    <t>Assembly Special Purpose Machines</t>
  </si>
  <si>
    <t xml:space="preserve"> Montáž JÚS</t>
  </si>
  <si>
    <t>Stamping Shop</t>
  </si>
  <si>
    <t xml:space="preserve"> Lisovna</t>
  </si>
  <si>
    <t>Stacking Shop</t>
  </si>
  <si>
    <t xml:space="preserve"> Paketárna</t>
  </si>
  <si>
    <t>Tool Shop</t>
  </si>
  <si>
    <t xml:space="preserve"> Nástrojárna</t>
  </si>
  <si>
    <t>Material Distribution</t>
  </si>
  <si>
    <t xml:space="preserve"> Dělení materiálu</t>
  </si>
  <si>
    <t>Welding Small Parts</t>
  </si>
  <si>
    <t xml:space="preserve"> Svařování malé</t>
  </si>
  <si>
    <t>Sheet Metal Works</t>
  </si>
  <si>
    <t xml:space="preserve"> Klempírna</t>
  </si>
  <si>
    <t>Welding Big Parts</t>
  </si>
  <si>
    <t xml:space="preserve"> Svařování velké</t>
  </si>
  <si>
    <t>Serial  Production</t>
  </si>
  <si>
    <t xml:space="preserve"> Sériová výroba</t>
  </si>
  <si>
    <t>Big Parts</t>
  </si>
  <si>
    <t xml:space="preserve"> Velké díly</t>
  </si>
  <si>
    <t>Panels</t>
  </si>
  <si>
    <t xml:space="preserve"> Dílce</t>
  </si>
  <si>
    <t>Shafts</t>
  </si>
  <si>
    <t xml:space="preserve"> Hřídele</t>
  </si>
  <si>
    <t xml:space="preserve"> Ostřírna</t>
  </si>
  <si>
    <t>Coils And Winding Shop</t>
  </si>
  <si>
    <t xml:space="preserve"> Cívky a navijárna</t>
  </si>
  <si>
    <t>Own Machines Winding Shop</t>
  </si>
  <si>
    <t xml:space="preserve"> Navijárna vlastních strojů</t>
  </si>
  <si>
    <t>ABB LV winding</t>
  </si>
  <si>
    <t xml:space="preserve"> Hromadné navíjení svazků</t>
  </si>
  <si>
    <t>Assembly</t>
  </si>
  <si>
    <t xml:space="preserve"> Montáž</t>
  </si>
  <si>
    <t>Testing room</t>
  </si>
  <si>
    <t xml:space="preserve"> Zkušebna</t>
  </si>
  <si>
    <t>Painting And Packaging Shop</t>
  </si>
  <si>
    <t xml:space="preserve"> Lakovna a balení</t>
  </si>
  <si>
    <t>Impregnation</t>
  </si>
  <si>
    <t xml:space="preserve"> Impregnace</t>
  </si>
  <si>
    <t>Own Machines Stacking Shop</t>
  </si>
  <si>
    <t xml:space="preserve"> Paketárna vlastních strojů</t>
  </si>
  <si>
    <t>Own Machines Assembly</t>
  </si>
  <si>
    <t>Montáž vlastních strojů</t>
  </si>
  <si>
    <t>Electrical Production</t>
  </si>
  <si>
    <t xml:space="preserve"> Elektrovýroba</t>
  </si>
  <si>
    <t>Single Part Production - Switchboard</t>
  </si>
  <si>
    <t xml:space="preserve"> Výroba kusových rozvaděčů</t>
  </si>
  <si>
    <t>Sales</t>
  </si>
  <si>
    <t xml:space="preserve"> Obchod</t>
  </si>
  <si>
    <t>Offering Office</t>
  </si>
  <si>
    <t xml:space="preserve"> Nabídková kancelář</t>
  </si>
  <si>
    <t xml:space="preserve"> Řízení zakázek</t>
  </si>
  <si>
    <t>R&amp;D</t>
  </si>
  <si>
    <t xml:space="preserve"> Konstrukce</t>
  </si>
  <si>
    <t>TPP</t>
  </si>
  <si>
    <t xml:space="preserve"> TPV</t>
  </si>
  <si>
    <t>Quality</t>
  </si>
  <si>
    <t xml:space="preserve"> Kvalita</t>
  </si>
  <si>
    <t>Purchasing</t>
  </si>
  <si>
    <t>Winning and Impregnation</t>
  </si>
  <si>
    <t xml:space="preserve"> Navijárny, impregnace</t>
  </si>
  <si>
    <t>Assembly and Stacking</t>
  </si>
  <si>
    <t xml:space="preserve"> Montáž, paketárna</t>
  </si>
  <si>
    <t>Service</t>
  </si>
  <si>
    <t xml:space="preserve"> Servis</t>
  </si>
  <si>
    <t xml:space="preserve"> R&amp;D a projekce</t>
  </si>
  <si>
    <t>TPP Mechanical Components</t>
  </si>
  <si>
    <t xml:space="preserve"> TPV Mech.komponenty</t>
  </si>
  <si>
    <t>Quality - Mechanical Components</t>
  </si>
  <si>
    <t xml:space="preserve"> Kvalita Mech.komponenty</t>
  </si>
  <si>
    <t>Big and Mid Parts Production</t>
  </si>
  <si>
    <t xml:space="preserve"> Výroba velkých a středních dílů</t>
  </si>
  <si>
    <t>Small Parts Prduction</t>
  </si>
  <si>
    <t xml:space="preserve"> Výroba malých dílů</t>
  </si>
  <si>
    <t>Product Design</t>
  </si>
  <si>
    <t xml:space="preserve"> Konstrukce přípravků</t>
  </si>
  <si>
    <t>Quality - Sheets and Tools</t>
  </si>
  <si>
    <t xml:space="preserve"> Kvalita Plecha a nástroje</t>
  </si>
  <si>
    <t>TPP Electric Components</t>
  </si>
  <si>
    <t xml:space="preserve"> TPV Elektr.komponenty</t>
  </si>
  <si>
    <t>Winding Parts</t>
  </si>
  <si>
    <t xml:space="preserve"> Vinuté díly</t>
  </si>
  <si>
    <t>Winding Components and Resolvers</t>
  </si>
  <si>
    <t xml:space="preserve"> Navíjené komp. a  resolvery</t>
  </si>
  <si>
    <t>Serial Winding Components</t>
  </si>
  <si>
    <t xml:space="preserve"> Sériové navíjené komponenty</t>
  </si>
  <si>
    <t>Synchronized Planning</t>
  </si>
  <si>
    <t xml:space="preserve"> Synchronizované plánování</t>
  </si>
  <si>
    <t>TED Management</t>
  </si>
  <si>
    <t xml:space="preserve"> Řízení TED</t>
  </si>
  <si>
    <t>Project Management and Service</t>
  </si>
  <si>
    <t xml:space="preserve"> Řízení zakázky a servis</t>
  </si>
  <si>
    <t>Controll and Testing Room</t>
  </si>
  <si>
    <t xml:space="preserve"> Kontrola a zkušebna</t>
  </si>
  <si>
    <t>Mechanical Assembly</t>
  </si>
  <si>
    <t xml:space="preserve"> Montáž mechanická</t>
  </si>
  <si>
    <t>Electrical Assembly</t>
  </si>
  <si>
    <t xml:space="preserve"> Montáž elektro</t>
  </si>
  <si>
    <t>Assembly Technology</t>
  </si>
  <si>
    <t xml:space="preserve"> Technologie montáže</t>
  </si>
  <si>
    <t>Mechanical Projection and Design</t>
  </si>
  <si>
    <t xml:space="preserve"> Mechanická projekce a konstr.</t>
  </si>
  <si>
    <t>Electrical Projection and Design</t>
  </si>
  <si>
    <t xml:space="preserve"> Elektrická projekce a konstr.</t>
  </si>
  <si>
    <t xml:space="preserve"> Vývoj</t>
  </si>
  <si>
    <t>ENGLISH</t>
  </si>
  <si>
    <t>CZECH</t>
  </si>
  <si>
    <t>UNIT</t>
  </si>
  <si>
    <t>THZ</t>
  </si>
  <si>
    <t>DR</t>
  </si>
  <si>
    <t xml:space="preserve"> </t>
  </si>
  <si>
    <t>IT Manager</t>
  </si>
  <si>
    <t>Vedoucí účtárny</t>
  </si>
  <si>
    <t>Controlling Manager</t>
  </si>
  <si>
    <t>Accounting Manager</t>
  </si>
  <si>
    <t>Material Distributor</t>
  </si>
  <si>
    <t>Master - Welding</t>
  </si>
  <si>
    <t>Mistr svařovny</t>
  </si>
  <si>
    <t>Svařování malé / Welding Small Parts</t>
  </si>
  <si>
    <t>Master - Big Parts machining</t>
  </si>
  <si>
    <t>Forklift driver</t>
  </si>
  <si>
    <t>Master - Servery room</t>
  </si>
  <si>
    <t>Master - Locksmiths, Welding, Painting Shop</t>
  </si>
  <si>
    <t>Material distributor</t>
  </si>
  <si>
    <t>Dělení materiálu / Material cutting and blasting</t>
  </si>
  <si>
    <t>Dílce /Small parts</t>
  </si>
  <si>
    <t>KUBĚJA Jiří, Ing.</t>
  </si>
  <si>
    <t>Mechanical Designer
QAD Specialist</t>
  </si>
  <si>
    <t>Mechanical Designer - SPM</t>
  </si>
  <si>
    <t>Mechanical Designer - SPM
Pneumatic components specialist</t>
  </si>
  <si>
    <t>Mechanical Designer - Test Stands
Technical Calculations</t>
  </si>
  <si>
    <t>Mechanical Designer - Test Stands</t>
  </si>
  <si>
    <t>Mechanical Designer - SPP
Technical Calculations</t>
  </si>
  <si>
    <t>Mechanical Designer - SPP</t>
  </si>
  <si>
    <t>Konstruktér - JUS</t>
  </si>
  <si>
    <t>Konstruktér - Zkušební stanoviště</t>
  </si>
  <si>
    <t>ZMEŠKAL Zdeněk</t>
  </si>
  <si>
    <t>Teamleader - Mechanical design</t>
  </si>
  <si>
    <t>Teamleader - Winding design</t>
  </si>
  <si>
    <t>Teamleader - El.Magnetic. Calculation</t>
  </si>
  <si>
    <t>Teamleader - Technical Support</t>
  </si>
  <si>
    <t>Vedoucí IT</t>
  </si>
  <si>
    <t>Design Engineer</t>
  </si>
  <si>
    <t>Elektrokostruktér</t>
  </si>
  <si>
    <t>Electrical Designer/ PLC Programmer</t>
  </si>
  <si>
    <t>Design Engineer/Electrical Designer</t>
  </si>
  <si>
    <t>Elektrokonstruktér/elektroprojektant</t>
  </si>
  <si>
    <t>Project Manager for SKODA AUTO</t>
  </si>
  <si>
    <t>Projektový manažer pro ŠKODA AUTO</t>
  </si>
  <si>
    <t>Referent řízení zakázky</t>
  </si>
  <si>
    <t>Cost Analyst</t>
  </si>
  <si>
    <t>Kalkulant</t>
  </si>
  <si>
    <t>Ředitel obchodu a PM</t>
  </si>
  <si>
    <t>Project Management Manager System Components</t>
  </si>
  <si>
    <t>Manažer řízení zakázek</t>
  </si>
  <si>
    <t>Expedient</t>
  </si>
  <si>
    <t>Mateřská</t>
  </si>
  <si>
    <t>Dílny</t>
  </si>
  <si>
    <t>Režisti</t>
  </si>
  <si>
    <t>Administrativa</t>
  </si>
  <si>
    <t>Vedoucí</t>
  </si>
  <si>
    <t>Manažeři II</t>
  </si>
  <si>
    <t>Manažeři I</t>
  </si>
  <si>
    <t>Polanský</t>
  </si>
  <si>
    <t>Stupka</t>
  </si>
  <si>
    <t xml:space="preserve"> Nástrojárna / Tool Shop</t>
  </si>
  <si>
    <t xml:space="preserve"> Montáž JÚS / Assembly Spec. Purpose Machines</t>
  </si>
  <si>
    <t xml:space="preserve"> Elektrovýroba / Electrical Production</t>
  </si>
  <si>
    <t xml:space="preserve"> Výroba kusových rozvaděčů / Single Part Production - Switchboard</t>
  </si>
  <si>
    <t>EX</t>
  </si>
  <si>
    <t>Externista</t>
  </si>
  <si>
    <t>Výrobní ředitel</t>
  </si>
  <si>
    <t>CHALUPKA Milan</t>
  </si>
  <si>
    <t>TES SUPERVISORY BOARD</t>
  </si>
  <si>
    <t>KAŠPAROVÁ Kateřina, Ing.</t>
  </si>
  <si>
    <t>Financial &amp; HR Controller</t>
  </si>
  <si>
    <t>Finanční a HR kontrolor</t>
  </si>
  <si>
    <t>Průmyslový inženýr</t>
  </si>
  <si>
    <t>Switchboard &amp; Toolshop   MATULA Lukáš</t>
  </si>
  <si>
    <t>MN</t>
  </si>
  <si>
    <t>MATULA Lukáš Ing</t>
  </si>
  <si>
    <t>DANIHEL Lukáš Ing.</t>
  </si>
  <si>
    <t>Jednatelé</t>
  </si>
  <si>
    <t>Manažeři</t>
  </si>
  <si>
    <t>mistr montáže</t>
  </si>
  <si>
    <t>Master of Assembly</t>
  </si>
  <si>
    <t>J</t>
  </si>
  <si>
    <t>Industrial engineer</t>
  </si>
  <si>
    <t>Navijárna / Winding Shop</t>
  </si>
  <si>
    <t>01013</t>
  </si>
  <si>
    <t>01017</t>
  </si>
  <si>
    <t>01018</t>
  </si>
  <si>
    <t>01028</t>
  </si>
  <si>
    <t>01038</t>
  </si>
  <si>
    <t>01016</t>
  </si>
  <si>
    <t>01046</t>
  </si>
  <si>
    <t>01049</t>
  </si>
  <si>
    <t>01051</t>
  </si>
  <si>
    <t>01050</t>
  </si>
  <si>
    <t>01030</t>
  </si>
  <si>
    <t>01044</t>
  </si>
  <si>
    <t>01031</t>
  </si>
  <si>
    <t>01041</t>
  </si>
  <si>
    <t>01035</t>
  </si>
  <si>
    <t>01043</t>
  </si>
  <si>
    <t>01011</t>
  </si>
  <si>
    <t>01007</t>
  </si>
  <si>
    <t>01015</t>
  </si>
  <si>
    <t>JANUŠ Luděk, Ing.</t>
  </si>
  <si>
    <t>SKÁCAL Libor, Ing</t>
  </si>
  <si>
    <t>POLANSKÝ Petr, Ing.</t>
  </si>
  <si>
    <t>SKÁCEL Michal, Ing.</t>
  </si>
  <si>
    <t>KUKULA Radim, Mgr.</t>
  </si>
  <si>
    <t>DUŠKOVÁ Barbora, Bc.</t>
  </si>
  <si>
    <t>PILARSKÁ Jana, Bc.</t>
  </si>
  <si>
    <t>HOŘÁK Ladislav, Bc.</t>
  </si>
  <si>
    <t>VANDA Martin, Ing.</t>
  </si>
  <si>
    <t>HRTÁŇ Michal, Ing.</t>
  </si>
  <si>
    <r>
      <t xml:space="preserve">Inženýři a Inspektoři kvality jednotlivých produktových jednotek spadají personálně pod Produktové manažery. Ti však nemůžou rozhodnout o kvalitě výrobku. Z pohledu kvality výrobku spadají tyto pozice pod Ředitele kvality. Tím je zajištěna nezávislost zmíněných pozic na výrobních útvarech.  </t>
    </r>
    <r>
      <rPr>
        <b/>
        <sz val="10"/>
        <rFont val="Arial CE"/>
        <charset val="238"/>
      </rPr>
      <t xml:space="preserve">
Pozice IWS (svařovací specialista R. Košárek, os. č. 11408) spadá z pohledu svařovacího systému pod Ředitele kvality, stejně jako IWT (R. Pinďák). 
</t>
    </r>
  </si>
  <si>
    <t>JANKŮ Jaroslava</t>
  </si>
  <si>
    <t>BENÍČEK Jan</t>
  </si>
  <si>
    <t>Inspektor kvality - Senior</t>
  </si>
  <si>
    <t>Engineer of Quality - Senior</t>
  </si>
  <si>
    <t>Inženýr kvality - Senior</t>
  </si>
  <si>
    <t xml:space="preserve">NOVOSÁD Jaroslav, Ing. </t>
  </si>
  <si>
    <t>Vedoucí konstrukce a vývoje</t>
  </si>
  <si>
    <t>KATRUŠÁK Zdeněk</t>
  </si>
  <si>
    <t>Manažer synchronizovaného plánování</t>
  </si>
  <si>
    <t>Vedoucí řízení zakázek</t>
  </si>
  <si>
    <t>Rozvaděče a Nástrojárna / Switchboard &amp; Toolshop</t>
  </si>
  <si>
    <t>Manažer HR</t>
  </si>
  <si>
    <t>Manažer kontrollingu</t>
  </si>
  <si>
    <t>RYŠAVÝ Pavel Ing.</t>
  </si>
  <si>
    <t>STAŠOVÁ Gabriela, Ing.</t>
  </si>
  <si>
    <t>Operations &amp; Plant Manager (COO)</t>
  </si>
  <si>
    <t>Healrth and Safety specialist - externaly</t>
  </si>
  <si>
    <t>Technik BOZP a PO - externí</t>
  </si>
  <si>
    <t>Manažér servisu</t>
  </si>
  <si>
    <t>3480 - Servis / Service</t>
  </si>
  <si>
    <t>Referent péče o zákazníka</t>
  </si>
  <si>
    <t>Mech. Comp. &amp; Assembly
STUPKA Ján</t>
  </si>
  <si>
    <t>KNEBL Petr</t>
  </si>
  <si>
    <t>SCHLESINGER Petr, Ing.</t>
  </si>
  <si>
    <t>Automation Technology  Mechanical Design              ZAPALAČ Zbyněk</t>
  </si>
  <si>
    <t>FILÁK Miloslav</t>
  </si>
  <si>
    <t>BLAŽEK Daniel, Bc.</t>
  </si>
  <si>
    <t>ŠŤASTNÝ Zdeněk</t>
  </si>
  <si>
    <t>BAJZA Stanislav, Ing.</t>
  </si>
  <si>
    <t>12628</t>
  </si>
  <si>
    <t>HNÁTKOVÁ Iveta</t>
  </si>
  <si>
    <t>KOŇAŘÍKOVÁ Kristýna</t>
  </si>
  <si>
    <t>ORSÁG David</t>
  </si>
  <si>
    <t>Manažer produktové jednotky - Rozvaděče a nástrojárna</t>
  </si>
  <si>
    <t>Product unit manager - Switchboard &amp;  Toolshop</t>
  </si>
  <si>
    <t>Supply Chain                        ORBES Pavel</t>
  </si>
  <si>
    <t>Technology                OVESNÝ Luboš</t>
  </si>
  <si>
    <t>BLIZŇÁK Zdeněk</t>
  </si>
  <si>
    <t>KOŽICHOVÁ Linda</t>
  </si>
  <si>
    <t>KOZMÍKOVÁ Pavlína</t>
  </si>
  <si>
    <t>NAVRÁTILOVÁ Lenka, Ing.</t>
  </si>
  <si>
    <t>RECHTIGOVÁ Lucie</t>
  </si>
  <si>
    <t>MATYŠČÁK Marek</t>
  </si>
  <si>
    <t>MALINOVÁ Šárka</t>
  </si>
  <si>
    <t>Mistr - elektromontáž /Technolog</t>
  </si>
  <si>
    <t>Master - El. Prod. / Technologist</t>
  </si>
  <si>
    <t>KŮRA Petr</t>
  </si>
  <si>
    <t>Sériová výroba/ Serial  Production</t>
  </si>
  <si>
    <t>MARTINEK Zdeněk</t>
  </si>
  <si>
    <t>SUROVEC Vladimír</t>
  </si>
  <si>
    <t>Programátor CND</t>
  </si>
  <si>
    <t>CNC programmer</t>
  </si>
  <si>
    <t>TŘETINA Dušan</t>
  </si>
  <si>
    <t>Konstruktér podpory</t>
  </si>
  <si>
    <t xml:space="preserve"> BĚLINA Lukáš</t>
  </si>
  <si>
    <t>KRATINOVÁ Pavlína</t>
  </si>
  <si>
    <t>JELÉNKOVÁ Markéta</t>
  </si>
  <si>
    <t>Plánovač -dispečer</t>
  </si>
  <si>
    <t>Planner- Dispatcher</t>
  </si>
  <si>
    <t>ŠIMKOVÁ Zdenka</t>
  </si>
  <si>
    <t>ČEŠKOVÁ Darja Ing.</t>
  </si>
  <si>
    <t>PILČÍKOVÁ Michaela</t>
  </si>
  <si>
    <t>ORSÁG Josef</t>
  </si>
  <si>
    <t>Manažer logistiky</t>
  </si>
  <si>
    <t>Logistics manager</t>
  </si>
  <si>
    <t>GAHUROVÁ Tereza</t>
  </si>
  <si>
    <t>DOKOUPIL Jan</t>
  </si>
  <si>
    <t>SOCHOROVÁ Pavlína</t>
  </si>
  <si>
    <t>VICHTORA Adam</t>
  </si>
  <si>
    <t>Logistika</t>
  </si>
  <si>
    <t>SKŘIVÁNKOVÁ Zuzana</t>
  </si>
  <si>
    <t>Logistics  
SKŘIVÁNKOVÁ Zuzana</t>
  </si>
  <si>
    <t>neobsazeno</t>
  </si>
  <si>
    <t>KOCUREK Miroslav</t>
  </si>
  <si>
    <t>ADAMÍKOVÁ Alena</t>
  </si>
  <si>
    <t>FAJKUS Jiří</t>
  </si>
  <si>
    <t>JANUŠKOVÁ Jitka Ing.</t>
  </si>
  <si>
    <t>Mat</t>
  </si>
  <si>
    <t>BŘEZINOVÁ Jitka</t>
  </si>
  <si>
    <t>ŠEDĚNKOVÁ Petra Ing.</t>
  </si>
  <si>
    <t>VARGOVÁ Dagmar, Ing.</t>
  </si>
  <si>
    <t>ŽLEBKOVÁ Eva</t>
  </si>
  <si>
    <t>POLANSKÁ Veronika</t>
  </si>
  <si>
    <t>MALIŠ Ondřej</t>
  </si>
  <si>
    <t>HOJSÁK Petr, Ing.</t>
  </si>
  <si>
    <t>KŘÍŽEK Petr, Ing.</t>
  </si>
  <si>
    <t>RUDOMETOV Aleksandr</t>
  </si>
  <si>
    <t>ČUREČEK Marek</t>
  </si>
  <si>
    <t>KULÍŠEK Adam</t>
  </si>
  <si>
    <t>BABICOVÁ Pavla, Ing. A MSc.</t>
  </si>
  <si>
    <t>Marketingový specialista</t>
  </si>
  <si>
    <t>HADAŠ Václav</t>
  </si>
  <si>
    <t>Marketing specialist</t>
  </si>
  <si>
    <t>12745</t>
  </si>
  <si>
    <t>12757</t>
  </si>
  <si>
    <t>Vedoucí TOV</t>
  </si>
  <si>
    <t>Technical Director
ŠVAJKA Robert</t>
  </si>
  <si>
    <t>Repair &amp; Maintenance
DANĚK Tomáš
ŠVAJKA Robert</t>
  </si>
  <si>
    <t>Head of Repair &amp; Maintenance</t>
  </si>
  <si>
    <t>Prům.inženýr / Referent BOZP</t>
  </si>
  <si>
    <t>Planning              
TKADLEC Pavel</t>
  </si>
  <si>
    <t xml:space="preserve">Industrial engineer / Healrth and Safety specialist </t>
  </si>
  <si>
    <t>12701</t>
  </si>
  <si>
    <t>DUBROVSKYI  Dmytro</t>
  </si>
  <si>
    <t>Inženýr kvality montáže a mech. Komponent</t>
  </si>
  <si>
    <t xml:space="preserve">Quality engineer Assembly and Mechanical components </t>
  </si>
  <si>
    <t>PETŘEK František</t>
  </si>
  <si>
    <t>Programátor - analytik</t>
  </si>
  <si>
    <t>Programmer - analyst</t>
  </si>
  <si>
    <t>MOZGA Jan</t>
  </si>
  <si>
    <t>SPITZER Marek</t>
  </si>
  <si>
    <t>VRÁNOVÁ Hana, Mgr.</t>
  </si>
  <si>
    <t>NEOBSAZENO</t>
  </si>
  <si>
    <t>PAVLICA Tomáš (CEO)</t>
  </si>
  <si>
    <t xml:space="preserve"> PFEILER Zdeněk (COO)                    KASANICKÝ Ján (CFO)</t>
  </si>
  <si>
    <r>
      <t xml:space="preserve">Manager </t>
    </r>
    <r>
      <rPr>
        <b/>
        <sz val="10"/>
        <rFont val="Calibri"/>
        <family val="2"/>
        <charset val="238"/>
      </rPr>
      <t>Electrical Design Dpt.</t>
    </r>
  </si>
  <si>
    <t>Manažer elektroprojekce</t>
  </si>
  <si>
    <t xml:space="preserve"> Electrical Design</t>
  </si>
  <si>
    <t>Člen představenstva</t>
  </si>
  <si>
    <t xml:space="preserve">Production &amp; Maintenance/Investments     </t>
  </si>
  <si>
    <t xml:space="preserve">HR, Finance &amp; Administration </t>
  </si>
  <si>
    <t>R&amp;D
ŠKÝVARA Petr</t>
  </si>
  <si>
    <t>LERCH Manfred 
VILIŠ Martin, SÝKORA Tomáš
KACPRZAK Mateusz, MILLER Piotr</t>
  </si>
  <si>
    <t>Automation Technology R&amp;D and Electical Design
JANUŠKA Peter</t>
  </si>
  <si>
    <t>CSO</t>
  </si>
  <si>
    <t>JURČA Petr</t>
  </si>
  <si>
    <t>Sales SC
HORÁK Aleš</t>
  </si>
  <si>
    <t>PM SC
MACHÁČEK Jaroslav</t>
  </si>
  <si>
    <t>Sales MS
VYPUŠŤÁK Ondřej</t>
  </si>
  <si>
    <t>PM MS
SOCHORA Marek</t>
  </si>
  <si>
    <t>Marketing
BABICOVÁ Pavla</t>
  </si>
  <si>
    <t xml:space="preserve">Sales
&amp;
Project Management              </t>
  </si>
  <si>
    <t>MYNÁŘ Jiří</t>
  </si>
  <si>
    <t>Předseda představenstva</t>
  </si>
  <si>
    <t>FURIK Pavel, Ing.</t>
  </si>
  <si>
    <t>ZAJÍČEK Josef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</si>
</sst>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name val="Trebuchet MS (Základní text)"/>
      <charset val="238"/>
    </font>
    <font>
      <b/>
      <sz val="10"/>
      <name val="Trebuchet MS (Základní text)"/>
      <charset val="238"/>
    </font>
    <font>
      <b/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Trebuchet MS (Základní text)"/>
      <charset val="238"/>
    </font>
    <font>
      <sz val="10"/>
      <name val="Arial CE"/>
      <charset val="238"/>
    </font>
    <font>
      <b/>
      <sz val="10"/>
      <color theme="1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charset val="238"/>
    </font>
    <font>
      <b/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theme="6" tint="0.39997558519241921"/>
      <name val="Arial CE"/>
      <charset val="238"/>
    </font>
    <font>
      <b/>
      <sz val="10"/>
      <color rgb="FF00B050"/>
      <name val="Arial CE"/>
      <charset val="238"/>
    </font>
    <font>
      <sz val="10"/>
      <color rgb="FF00B050"/>
      <name val="Arial CE"/>
      <charset val="238"/>
    </font>
    <font>
      <sz val="10"/>
      <name val="Arial CE"/>
      <family val="2"/>
      <charset val="238"/>
    </font>
    <font>
      <b/>
      <sz val="10"/>
      <name val="Trebuchet MS (Základní text)"/>
    </font>
    <font>
      <b/>
      <sz val="10"/>
      <color theme="0"/>
      <name val="Arial CE"/>
      <charset val="238"/>
    </font>
    <font>
      <b/>
      <sz val="10"/>
      <color theme="0"/>
      <name val="Trebuchet MS (Základní text)"/>
      <charset val="238"/>
    </font>
    <font>
      <b/>
      <sz val="10"/>
      <color theme="0"/>
      <name val="Arial"/>
      <family val="2"/>
      <charset val="238"/>
    </font>
    <font>
      <sz val="10"/>
      <color theme="0"/>
      <name val="Arial CE"/>
      <family val="2"/>
      <charset val="238"/>
    </font>
    <font>
      <b/>
      <sz val="10"/>
      <color theme="1"/>
      <name val="Arial CE"/>
      <family val="2"/>
      <charset val="238"/>
    </font>
    <font>
      <sz val="10"/>
      <color rgb="FFFF0000"/>
      <name val="Arial CE"/>
      <family val="2"/>
      <charset val="238"/>
    </font>
  </fonts>
  <fills count="4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theme="9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theme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92D050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72">
    <xf numFmtId="0" fontId="0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22" fillId="0" borderId="0" applyNumberFormat="0" applyFill="0" applyBorder="0" applyAlignment="0" applyProtection="0"/>
    <xf numFmtId="0" fontId="23" fillId="0" borderId="32" applyNumberFormat="0" applyFill="0" applyAlignment="0" applyProtection="0"/>
    <xf numFmtId="0" fontId="24" fillId="0" borderId="33" applyNumberFormat="0" applyFill="0" applyAlignment="0" applyProtection="0"/>
    <xf numFmtId="0" fontId="25" fillId="0" borderId="34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0" applyNumberFormat="0" applyBorder="0" applyAlignment="0" applyProtection="0"/>
    <xf numFmtId="0" fontId="27" fillId="10" borderId="0" applyNumberFormat="0" applyBorder="0" applyAlignment="0" applyProtection="0"/>
    <xf numFmtId="0" fontId="28" fillId="11" borderId="0" applyNumberFormat="0" applyBorder="0" applyAlignment="0" applyProtection="0"/>
    <xf numFmtId="0" fontId="29" fillId="12" borderId="35" applyNumberFormat="0" applyAlignment="0" applyProtection="0"/>
    <xf numFmtId="0" fontId="30" fillId="13" borderId="36" applyNumberFormat="0" applyAlignment="0" applyProtection="0"/>
    <xf numFmtId="0" fontId="31" fillId="13" borderId="35" applyNumberFormat="0" applyAlignment="0" applyProtection="0"/>
    <xf numFmtId="0" fontId="32" fillId="0" borderId="37" applyNumberFormat="0" applyFill="0" applyAlignment="0" applyProtection="0"/>
    <xf numFmtId="0" fontId="33" fillId="14" borderId="38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40" applyNumberFormat="0" applyFill="0" applyAlignment="0" applyProtection="0"/>
    <xf numFmtId="0" fontId="3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37" fillId="39" borderId="0" applyNumberFormat="0" applyBorder="0" applyAlignment="0" applyProtection="0"/>
    <xf numFmtId="0" fontId="7" fillId="0" borderId="0"/>
    <xf numFmtId="0" fontId="7" fillId="15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0" borderId="0"/>
    <xf numFmtId="0" fontId="4" fillId="15" borderId="3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0" borderId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39" applyNumberFormat="0" applyFont="0" applyAlignment="0" applyProtection="0"/>
    <xf numFmtId="0" fontId="3" fillId="15" borderId="39" applyNumberFormat="0" applyFont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</cellStyleXfs>
  <cellXfs count="446">
    <xf numFmtId="0" fontId="0" fillId="0" borderId="0" xfId="0"/>
    <xf numFmtId="0" fontId="9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5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9" fillId="6" borderId="2" xfId="0" applyFont="1" applyFill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9" fillId="0" borderId="26" xfId="0" applyFont="1" applyBorder="1" applyAlignment="1" applyProtection="1">
      <alignment horizontal="center" vertical="center" wrapText="1"/>
      <protection locked="0"/>
    </xf>
    <xf numFmtId="0" fontId="9" fillId="0" borderId="25" xfId="0" applyFont="1" applyBorder="1" applyAlignment="1" applyProtection="1">
      <alignment horizontal="center" vertical="center" wrapText="1"/>
      <protection locked="0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9" fillId="0" borderId="28" xfId="0" applyFont="1" applyBorder="1" applyAlignment="1" applyProtection="1">
      <alignment horizontal="center" vertical="center" wrapText="1"/>
      <protection locked="0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9" fillId="6" borderId="7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49" applyBorder="1"/>
    <xf numFmtId="0" fontId="7" fillId="0" borderId="31" xfId="49" applyBorder="1"/>
    <xf numFmtId="0" fontId="36" fillId="0" borderId="2" xfId="49" applyFont="1" applyBorder="1" applyAlignment="1">
      <alignment horizontal="center"/>
    </xf>
    <xf numFmtId="1" fontId="36" fillId="0" borderId="2" xfId="49" applyNumberFormat="1" applyFont="1" applyBorder="1" applyAlignment="1">
      <alignment horizontal="center"/>
    </xf>
    <xf numFmtId="1" fontId="7" fillId="0" borderId="2" xfId="49" applyNumberFormat="1" applyBorder="1" applyAlignment="1">
      <alignment horizontal="center"/>
    </xf>
    <xf numFmtId="0" fontId="9" fillId="0" borderId="42" xfId="0" applyFont="1" applyBorder="1" applyAlignment="1" applyProtection="1">
      <alignment horizontal="center" vertical="center" wrapText="1"/>
      <protection locked="0"/>
    </xf>
    <xf numFmtId="0" fontId="9" fillId="0" borderId="44" xfId="0" applyFont="1" applyBorder="1" applyAlignment="1" applyProtection="1">
      <alignment horizontal="center" vertical="center" wrapText="1"/>
      <protection locked="0"/>
    </xf>
    <xf numFmtId="0" fontId="9" fillId="0" borderId="46" xfId="0" applyFont="1" applyBorder="1" applyAlignment="1" applyProtection="1">
      <alignment horizontal="center" vertical="center" wrapText="1"/>
      <protection locked="0"/>
    </xf>
    <xf numFmtId="0" fontId="15" fillId="0" borderId="41" xfId="4" applyFont="1" applyBorder="1" applyAlignment="1" applyProtection="1">
      <alignment horizontal="center" vertical="center"/>
      <protection locked="0"/>
    </xf>
    <xf numFmtId="0" fontId="21" fillId="0" borderId="43" xfId="4" applyFont="1" applyBorder="1" applyAlignment="1" applyProtection="1">
      <alignment horizontal="center" vertical="center"/>
      <protection locked="0"/>
    </xf>
    <xf numFmtId="0" fontId="21" fillId="0" borderId="45" xfId="4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wrapText="1"/>
      <protection locked="0"/>
    </xf>
    <xf numFmtId="0" fontId="9" fillId="0" borderId="21" xfId="0" applyFont="1" applyBorder="1" applyAlignment="1" applyProtection="1">
      <alignment horizontal="center" wrapText="1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0" fontId="19" fillId="0" borderId="19" xfId="0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40" borderId="2" xfId="0" applyFont="1" applyFill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/>
      <protection locked="0"/>
    </xf>
    <xf numFmtId="0" fontId="9" fillId="41" borderId="2" xfId="0" applyFont="1" applyFill="1" applyBorder="1" applyAlignment="1" applyProtection="1">
      <alignment horizontal="center" vertical="center" wrapText="1"/>
      <protection locked="0"/>
    </xf>
    <xf numFmtId="0" fontId="9" fillId="41" borderId="0" xfId="0" applyFont="1" applyFill="1" applyAlignment="1" applyProtection="1">
      <alignment horizontal="center" vertical="center" wrapText="1"/>
      <protection locked="0"/>
    </xf>
    <xf numFmtId="0" fontId="9" fillId="41" borderId="19" xfId="0" applyFont="1" applyFill="1" applyBorder="1" applyAlignment="1" applyProtection="1">
      <alignment horizontal="center" vertical="center" wrapText="1"/>
      <protection locked="0"/>
    </xf>
    <xf numFmtId="0" fontId="9" fillId="41" borderId="17" xfId="0" applyFont="1" applyFill="1" applyBorder="1" applyAlignment="1" applyProtection="1">
      <alignment horizontal="center" vertical="center" wrapText="1"/>
      <protection locked="0"/>
    </xf>
    <xf numFmtId="0" fontId="0" fillId="41" borderId="0" xfId="0" applyFill="1" applyAlignment="1" applyProtection="1">
      <alignment horizontal="center" vertical="center" wrapText="1"/>
      <protection locked="0"/>
    </xf>
    <xf numFmtId="0" fontId="9" fillId="42" borderId="2" xfId="0" applyFont="1" applyFill="1" applyBorder="1" applyAlignment="1" applyProtection="1">
      <alignment horizontal="center" vertical="center" wrapText="1"/>
      <protection locked="0"/>
    </xf>
    <xf numFmtId="0" fontId="9" fillId="42" borderId="1" xfId="0" applyFont="1" applyFill="1" applyBorder="1" applyAlignment="1" applyProtection="1">
      <alignment horizontal="center" vertical="center" wrapText="1"/>
      <protection locked="0"/>
    </xf>
    <xf numFmtId="0" fontId="9" fillId="42" borderId="0" xfId="0" applyFont="1" applyFill="1" applyAlignment="1" applyProtection="1">
      <alignment horizontal="center" vertical="center" wrapText="1"/>
      <protection locked="0"/>
    </xf>
    <xf numFmtId="0" fontId="9" fillId="43" borderId="0" xfId="0" applyFont="1" applyFill="1" applyAlignment="1" applyProtection="1">
      <alignment horizontal="center" vertical="center" wrapText="1"/>
      <protection locked="0"/>
    </xf>
    <xf numFmtId="0" fontId="9" fillId="43" borderId="2" xfId="0" applyFont="1" applyFill="1" applyBorder="1" applyAlignment="1" applyProtection="1">
      <alignment horizontal="center" vertical="center" wrapText="1"/>
      <protection locked="0"/>
    </xf>
    <xf numFmtId="0" fontId="9" fillId="43" borderId="1" xfId="0" applyFont="1" applyFill="1" applyBorder="1" applyAlignment="1" applyProtection="1">
      <alignment horizontal="center" vertical="center" wrapText="1"/>
      <protection locked="0"/>
    </xf>
    <xf numFmtId="0" fontId="9" fillId="43" borderId="7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8" borderId="29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15" fillId="0" borderId="0" xfId="4" applyFont="1" applyAlignment="1" applyProtection="1">
      <alignment vertical="center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5" fillId="0" borderId="2" xfId="49" applyFont="1" applyBorder="1"/>
    <xf numFmtId="0" fontId="15" fillId="0" borderId="0" xfId="4" applyFont="1" applyAlignment="1" applyProtection="1">
      <alignment vertical="center"/>
      <protection locked="0"/>
    </xf>
    <xf numFmtId="14" fontId="21" fillId="0" borderId="0" xfId="4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15" fillId="0" borderId="0" xfId="4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44" borderId="2" xfId="0" applyFont="1" applyFill="1" applyBorder="1" applyAlignment="1" applyProtection="1">
      <alignment horizontal="center" vertical="center" wrapText="1"/>
      <protection locked="0"/>
    </xf>
    <xf numFmtId="0" fontId="39" fillId="44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40" fillId="0" borderId="0" xfId="0" applyFont="1" applyAlignment="1" applyProtection="1">
      <alignment horizontal="center" vertical="center"/>
      <protection locked="0"/>
    </xf>
    <xf numFmtId="0" fontId="41" fillId="0" borderId="0" xfId="0" applyFont="1" applyAlignment="1" applyProtection="1">
      <alignment horizontal="center" vertical="center"/>
      <protection locked="0"/>
    </xf>
    <xf numFmtId="0" fontId="15" fillId="0" borderId="0" xfId="4" applyFont="1" applyAlignment="1" applyProtection="1">
      <alignment horizontal="center" vertical="center"/>
      <protection locked="0"/>
    </xf>
    <xf numFmtId="0" fontId="10" fillId="0" borderId="0" xfId="4" applyAlignment="1" applyProtection="1">
      <alignment horizontal="center" vertical="center"/>
      <protection locked="0"/>
    </xf>
    <xf numFmtId="14" fontId="21" fillId="0" borderId="0" xfId="4" applyNumberFormat="1" applyFont="1" applyAlignment="1" applyProtection="1">
      <alignment horizontal="center" vertical="center"/>
      <protection locked="0"/>
    </xf>
    <xf numFmtId="0" fontId="11" fillId="0" borderId="0" xfId="4" applyFont="1" applyAlignment="1" applyProtection="1">
      <alignment horizontal="center" vertical="center"/>
      <protection locked="0"/>
    </xf>
    <xf numFmtId="0" fontId="10" fillId="0" borderId="4" xfId="4" applyBorder="1" applyAlignment="1" applyProtection="1">
      <alignment horizontal="center" vertical="center"/>
      <protection locked="0"/>
    </xf>
    <xf numFmtId="0" fontId="11" fillId="0" borderId="5" xfId="4" applyFont="1" applyBorder="1" applyAlignment="1" applyProtection="1">
      <alignment horizontal="center" vertical="center"/>
      <protection locked="0"/>
    </xf>
    <xf numFmtId="0" fontId="11" fillId="0" borderId="3" xfId="4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1" fillId="0" borderId="8" xfId="4" applyFont="1" applyBorder="1" applyAlignment="1" applyProtection="1">
      <alignment horizontal="center" vertical="center"/>
      <protection locked="0"/>
    </xf>
    <xf numFmtId="0" fontId="11" fillId="0" borderId="1" xfId="4" applyFont="1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11" fillId="0" borderId="4" xfId="4" applyFont="1" applyBorder="1" applyAlignment="1" applyProtection="1">
      <alignment horizontal="center" vertical="center"/>
      <protection locked="0"/>
    </xf>
    <xf numFmtId="0" fontId="10" fillId="0" borderId="29" xfId="4" applyBorder="1" applyAlignment="1" applyProtection="1">
      <alignment horizontal="center" vertical="center"/>
      <protection locked="0"/>
    </xf>
    <xf numFmtId="0" fontId="10" fillId="0" borderId="30" xfId="4" applyBorder="1" applyAlignment="1" applyProtection="1">
      <alignment horizontal="center" vertical="center"/>
      <protection locked="0"/>
    </xf>
    <xf numFmtId="0" fontId="10" fillId="0" borderId="31" xfId="4" applyBorder="1" applyAlignment="1" applyProtection="1">
      <alignment horizontal="center" vertical="center"/>
      <protection locked="0"/>
    </xf>
    <xf numFmtId="0" fontId="11" fillId="0" borderId="29" xfId="4" applyFont="1" applyBorder="1" applyAlignment="1" applyProtection="1">
      <alignment horizontal="center" vertical="center"/>
      <protection locked="0"/>
    </xf>
    <xf numFmtId="0" fontId="11" fillId="0" borderId="0" xfId="5" applyFont="1" applyAlignment="1">
      <alignment horizontal="center" vertical="center"/>
    </xf>
    <xf numFmtId="0" fontId="11" fillId="0" borderId="12" xfId="4" applyFont="1" applyBorder="1" applyAlignment="1" applyProtection="1">
      <alignment horizontal="center" vertical="center"/>
      <protection locked="0"/>
    </xf>
    <xf numFmtId="0" fontId="10" fillId="0" borderId="12" xfId="4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9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9" fillId="45" borderId="2" xfId="0" applyFont="1" applyFill="1" applyBorder="1" applyAlignment="1" applyProtection="1">
      <alignment horizontal="center" vertical="center" wrapText="1"/>
      <protection locked="0"/>
    </xf>
    <xf numFmtId="0" fontId="9" fillId="45" borderId="0" xfId="0" applyFont="1" applyFill="1" applyAlignment="1" applyProtection="1">
      <alignment horizontal="center" vertical="center" wrapText="1"/>
      <protection locked="0"/>
    </xf>
    <xf numFmtId="0" fontId="0" fillId="45" borderId="0" xfId="0" applyFill="1" applyAlignment="1" applyProtection="1">
      <alignment horizontal="center" vertical="center" wrapText="1"/>
      <protection locked="0"/>
    </xf>
    <xf numFmtId="0" fontId="9" fillId="45" borderId="20" xfId="0" applyFont="1" applyFill="1" applyBorder="1" applyAlignment="1" applyProtection="1">
      <alignment horizontal="center" vertical="center" wrapText="1"/>
      <protection locked="0"/>
    </xf>
    <xf numFmtId="0" fontId="9" fillId="45" borderId="15" xfId="0" applyFont="1" applyFill="1" applyBorder="1" applyAlignment="1" applyProtection="1">
      <alignment horizontal="center" vertical="center" wrapText="1"/>
      <protection locked="0"/>
    </xf>
    <xf numFmtId="0" fontId="9" fillId="45" borderId="19" xfId="0" applyFont="1" applyFill="1" applyBorder="1" applyAlignment="1" applyProtection="1">
      <alignment horizontal="center" vertical="center" wrapText="1"/>
      <protection locked="0"/>
    </xf>
    <xf numFmtId="14" fontId="21" fillId="0" borderId="0" xfId="4" applyNumberFormat="1" applyFont="1" applyAlignment="1" applyProtection="1">
      <alignment horizontal="left" vertical="center" wrapText="1"/>
      <protection locked="0"/>
    </xf>
    <xf numFmtId="0" fontId="38" fillId="0" borderId="0" xfId="0" applyFont="1" applyAlignment="1">
      <alignment horizontal="left" vertical="center" wrapText="1"/>
    </xf>
    <xf numFmtId="1" fontId="9" fillId="0" borderId="0" xfId="0" applyNumberFormat="1" applyFont="1" applyAlignment="1" applyProtection="1">
      <alignment horizontal="center" vertical="center" wrapText="1"/>
      <protection locked="0"/>
    </xf>
    <xf numFmtId="0" fontId="17" fillId="4" borderId="2" xfId="0" applyFont="1" applyFill="1" applyBorder="1" applyAlignment="1" applyProtection="1">
      <alignment horizontal="center" vertical="center" wrapText="1"/>
      <protection locked="0"/>
    </xf>
    <xf numFmtId="0" fontId="44" fillId="0" borderId="0" xfId="0" applyFont="1" applyAlignment="1" applyProtection="1">
      <alignment horizontal="center" vertical="center" wrapText="1"/>
      <protection locked="0"/>
    </xf>
    <xf numFmtId="0" fontId="45" fillId="0" borderId="0" xfId="4" applyFont="1" applyAlignment="1" applyProtection="1">
      <alignment horizontal="center" vertical="center"/>
      <protection locked="0"/>
    </xf>
    <xf numFmtId="0" fontId="46" fillId="0" borderId="0" xfId="4" applyFont="1" applyAlignment="1" applyProtection="1">
      <alignment horizontal="center" vertical="center"/>
      <protection locked="0"/>
    </xf>
    <xf numFmtId="0" fontId="44" fillId="0" borderId="0" xfId="0" applyFont="1" applyAlignment="1" applyProtection="1">
      <alignment horizontal="center" vertical="center"/>
      <protection locked="0"/>
    </xf>
    <xf numFmtId="0" fontId="45" fillId="0" borderId="0" xfId="4" applyFont="1" applyAlignment="1" applyProtection="1">
      <alignment horizontal="center" vertical="center" wrapText="1"/>
      <protection locked="0"/>
    </xf>
    <xf numFmtId="0" fontId="47" fillId="0" borderId="0" xfId="0" applyFont="1" applyAlignment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/>
      <protection locked="0"/>
    </xf>
    <xf numFmtId="49" fontId="9" fillId="8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2" xfId="0" applyNumberFormat="1" applyFont="1" applyBorder="1" applyAlignment="1" applyProtection="1">
      <alignment horizontal="center" vertical="center" wrapText="1"/>
      <protection locked="0"/>
    </xf>
    <xf numFmtId="49" fontId="9" fillId="42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49" fontId="9" fillId="7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43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21" fillId="0" borderId="0" xfId="4" applyFont="1" applyAlignment="1" applyProtection="1">
      <alignment horizontal="center" vertical="center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19" fillId="41" borderId="0" xfId="0" applyFont="1" applyFill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0" fillId="0" borderId="11" xfId="4" applyBorder="1" applyAlignment="1" applyProtection="1">
      <alignment horizontal="center" vertical="center"/>
      <protection locked="0"/>
    </xf>
    <xf numFmtId="0" fontId="10" fillId="0" borderId="10" xfId="4" applyBorder="1" applyAlignment="1" applyProtection="1">
      <alignment horizontal="center" vertical="center"/>
      <protection locked="0"/>
    </xf>
    <xf numFmtId="49" fontId="9" fillId="8" borderId="2" xfId="0" quotePrefix="1" applyNumberFormat="1" applyFont="1" applyFill="1" applyBorder="1" applyAlignment="1" applyProtection="1">
      <alignment horizontal="center" vertical="center" wrapText="1"/>
      <protection locked="0"/>
    </xf>
    <xf numFmtId="0" fontId="48" fillId="0" borderId="2" xfId="0" applyFont="1" applyBorder="1" applyAlignment="1" applyProtection="1">
      <alignment horizontal="center" vertical="center" wrapText="1"/>
      <protection locked="0"/>
    </xf>
    <xf numFmtId="0" fontId="10" fillId="0" borderId="3" xfId="4" applyBorder="1" applyAlignment="1" applyProtection="1">
      <alignment horizontal="center" vertical="center"/>
      <protection locked="0"/>
    </xf>
    <xf numFmtId="0" fontId="11" fillId="0" borderId="10" xfId="4" applyFont="1" applyBorder="1" applyAlignment="1" applyProtection="1">
      <alignment horizontal="center" vertical="center"/>
      <protection locked="0"/>
    </xf>
    <xf numFmtId="0" fontId="9" fillId="46" borderId="2" xfId="0" applyFont="1" applyFill="1" applyBorder="1" applyAlignment="1" applyProtection="1">
      <alignment horizontal="center" vertical="center" wrapText="1"/>
      <protection locked="0"/>
    </xf>
    <xf numFmtId="0" fontId="9" fillId="0" borderId="47" xfId="0" applyFont="1" applyBorder="1" applyAlignment="1" applyProtection="1">
      <alignment horizontal="center" vertical="center" wrapText="1"/>
      <protection locked="0"/>
    </xf>
    <xf numFmtId="0" fontId="11" fillId="0" borderId="6" xfId="4" applyFont="1" applyBorder="1" applyAlignment="1" applyProtection="1">
      <alignment horizontal="center" vertical="center"/>
      <protection locked="0"/>
    </xf>
    <xf numFmtId="0" fontId="11" fillId="0" borderId="7" xfId="4" applyFont="1" applyBorder="1" applyAlignment="1" applyProtection="1">
      <alignment horizontal="center" vertical="center"/>
      <protection locked="0"/>
    </xf>
    <xf numFmtId="0" fontId="48" fillId="7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Border="1"/>
    <xf numFmtId="0" fontId="20" fillId="0" borderId="0" xfId="0" applyFont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0" borderId="19" xfId="0" applyBorder="1"/>
    <xf numFmtId="0" fontId="9" fillId="0" borderId="22" xfId="0" applyFont="1" applyBorder="1" applyAlignment="1" applyProtection="1">
      <alignment horizontal="center" vertical="center"/>
      <protection locked="0"/>
    </xf>
    <xf numFmtId="0" fontId="9" fillId="8" borderId="1" xfId="0" applyFont="1" applyFill="1" applyBorder="1" applyAlignment="1" applyProtection="1">
      <alignment horizontal="center" vertical="center" wrapText="1"/>
      <protection locked="0"/>
    </xf>
    <xf numFmtId="0" fontId="9" fillId="8" borderId="7" xfId="0" applyFont="1" applyFill="1" applyBorder="1" applyAlignment="1" applyProtection="1">
      <alignment horizontal="center" vertical="center" wrapText="1"/>
      <protection locked="0"/>
    </xf>
    <xf numFmtId="0" fontId="9" fillId="40" borderId="1" xfId="0" applyFont="1" applyFill="1" applyBorder="1" applyAlignment="1" applyProtection="1">
      <alignment horizontal="center" vertical="center" wrapText="1"/>
      <protection locked="0"/>
    </xf>
    <xf numFmtId="0" fontId="9" fillId="40" borderId="7" xfId="0" applyFont="1" applyFill="1" applyBorder="1" applyAlignment="1" applyProtection="1">
      <alignment horizontal="center" vertical="center" wrapText="1"/>
      <protection locked="0"/>
    </xf>
    <xf numFmtId="0" fontId="49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48" xfId="0" applyFont="1" applyBorder="1" applyAlignment="1" applyProtection="1">
      <alignment horizontal="center" vertical="center" wrapText="1"/>
      <protection locked="0"/>
    </xf>
    <xf numFmtId="0" fontId="9" fillId="0" borderId="49" xfId="0" applyFont="1" applyBorder="1" applyAlignment="1" applyProtection="1">
      <alignment horizontal="center" vertical="center" wrapText="1"/>
      <protection locked="0"/>
    </xf>
    <xf numFmtId="0" fontId="11" fillId="0" borderId="10" xfId="4" applyFont="1" applyBorder="1" applyAlignment="1" applyProtection="1">
      <alignment vertical="center" wrapText="1"/>
      <protection locked="0"/>
    </xf>
    <xf numFmtId="0" fontId="11" fillId="0" borderId="0" xfId="4" applyFont="1" applyAlignment="1" applyProtection="1">
      <alignment vertical="center" wrapText="1"/>
      <protection locked="0"/>
    </xf>
    <xf numFmtId="0" fontId="11" fillId="0" borderId="1" xfId="4" applyFont="1" applyBorder="1" applyAlignment="1" applyProtection="1">
      <alignment vertical="center" wrapText="1"/>
      <protection locked="0"/>
    </xf>
    <xf numFmtId="0" fontId="0" fillId="0" borderId="25" xfId="0" applyBorder="1"/>
    <xf numFmtId="0" fontId="0" fillId="0" borderId="18" xfId="0" applyBorder="1"/>
    <xf numFmtId="0" fontId="0" fillId="0" borderId="20" xfId="0" applyBorder="1"/>
    <xf numFmtId="0" fontId="0" fillId="0" borderId="27" xfId="0" applyBorder="1"/>
    <xf numFmtId="0" fontId="11" fillId="0" borderId="9" xfId="4" applyFont="1" applyBorder="1" applyAlignment="1" applyProtection="1">
      <alignment horizontal="center" vertical="center" wrapText="1"/>
      <protection locked="0"/>
    </xf>
    <xf numFmtId="0" fontId="11" fillId="0" borderId="11" xfId="4" applyFont="1" applyBorder="1" applyAlignment="1" applyProtection="1">
      <alignment horizontal="center" vertical="center" wrapText="1"/>
      <protection locked="0"/>
    </xf>
    <xf numFmtId="0" fontId="11" fillId="0" borderId="3" xfId="4" applyFont="1" applyBorder="1" applyAlignment="1" applyProtection="1">
      <alignment horizontal="center" vertical="center" wrapText="1"/>
      <protection locked="0"/>
    </xf>
    <xf numFmtId="0" fontId="11" fillId="0" borderId="8" xfId="4" applyFont="1" applyBorder="1" applyAlignment="1" applyProtection="1">
      <alignment horizontal="center" vertical="center" wrapText="1"/>
      <protection locked="0"/>
    </xf>
    <xf numFmtId="0" fontId="11" fillId="0" borderId="10" xfId="4" applyFont="1" applyBorder="1" applyAlignment="1" applyProtection="1">
      <alignment horizontal="center" vertical="center" wrapText="1"/>
      <protection locked="0"/>
    </xf>
    <xf numFmtId="0" fontId="11" fillId="0" borderId="5" xfId="4" applyFont="1" applyBorder="1" applyAlignment="1" applyProtection="1">
      <alignment horizontal="center" vertical="center" wrapText="1"/>
      <protection locked="0"/>
    </xf>
    <xf numFmtId="0" fontId="11" fillId="41" borderId="9" xfId="4" applyFont="1" applyFill="1" applyBorder="1" applyAlignment="1" applyProtection="1">
      <alignment horizontal="center" vertical="center" wrapText="1"/>
      <protection locked="0"/>
    </xf>
    <xf numFmtId="0" fontId="11" fillId="41" borderId="10" xfId="4" applyFont="1" applyFill="1" applyBorder="1" applyAlignment="1" applyProtection="1">
      <alignment horizontal="center" vertical="center" wrapText="1"/>
      <protection locked="0"/>
    </xf>
    <xf numFmtId="0" fontId="11" fillId="41" borderId="11" xfId="4" applyFont="1" applyFill="1" applyBorder="1" applyAlignment="1" applyProtection="1">
      <alignment horizontal="center" vertical="center" wrapText="1"/>
      <protection locked="0"/>
    </xf>
    <xf numFmtId="0" fontId="11" fillId="41" borderId="3" xfId="4" applyFont="1" applyFill="1" applyBorder="1" applyAlignment="1" applyProtection="1">
      <alignment horizontal="center" vertical="center" wrapText="1"/>
      <protection locked="0"/>
    </xf>
    <xf numFmtId="0" fontId="11" fillId="41" borderId="5" xfId="4" applyFont="1" applyFill="1" applyBorder="1" applyAlignment="1" applyProtection="1">
      <alignment horizontal="center" vertical="center" wrapText="1"/>
      <protection locked="0"/>
    </xf>
    <xf numFmtId="0" fontId="11" fillId="41" borderId="8" xfId="4" applyFont="1" applyFill="1" applyBorder="1" applyAlignment="1" applyProtection="1">
      <alignment horizontal="center" vertical="center" wrapText="1"/>
      <protection locked="0"/>
    </xf>
    <xf numFmtId="0" fontId="15" fillId="3" borderId="4" xfId="4" applyFont="1" applyFill="1" applyBorder="1" applyAlignment="1" applyProtection="1">
      <alignment horizontal="center" vertical="center" wrapText="1"/>
      <protection locked="0"/>
    </xf>
    <xf numFmtId="0" fontId="11" fillId="3" borderId="11" xfId="4" applyFont="1" applyFill="1" applyBorder="1" applyAlignment="1" applyProtection="1">
      <alignment horizontal="center" vertical="center" wrapText="1"/>
      <protection locked="0"/>
    </xf>
    <xf numFmtId="0" fontId="11" fillId="3" borderId="4" xfId="4" applyFont="1" applyFill="1" applyBorder="1" applyAlignment="1" applyProtection="1">
      <alignment horizontal="center" vertical="center" wrapText="1"/>
      <protection locked="0"/>
    </xf>
    <xf numFmtId="0" fontId="11" fillId="3" borderId="12" xfId="4" applyFont="1" applyFill="1" applyBorder="1" applyAlignment="1" applyProtection="1">
      <alignment horizontal="center" vertical="center" wrapText="1"/>
      <protection locked="0"/>
    </xf>
    <xf numFmtId="0" fontId="11" fillId="3" borderId="3" xfId="4" applyFont="1" applyFill="1" applyBorder="1" applyAlignment="1" applyProtection="1">
      <alignment horizontal="center" vertical="center" wrapText="1"/>
      <protection locked="0"/>
    </xf>
    <xf numFmtId="0" fontId="11" fillId="3" borderId="8" xfId="4" applyFont="1" applyFill="1" applyBorder="1" applyAlignment="1" applyProtection="1">
      <alignment horizontal="center" vertical="center" wrapText="1"/>
      <protection locked="0"/>
    </xf>
    <xf numFmtId="0" fontId="12" fillId="3" borderId="9" xfId="4" applyFont="1" applyFill="1" applyBorder="1" applyAlignment="1" applyProtection="1">
      <alignment horizontal="center" vertical="center" wrapText="1"/>
      <protection locked="0"/>
    </xf>
    <xf numFmtId="0" fontId="12" fillId="3" borderId="11" xfId="4" applyFont="1" applyFill="1" applyBorder="1" applyAlignment="1" applyProtection="1">
      <alignment horizontal="center" vertical="center" wrapText="1"/>
      <protection locked="0"/>
    </xf>
    <xf numFmtId="0" fontId="12" fillId="3" borderId="3" xfId="4" applyFont="1" applyFill="1" applyBorder="1" applyAlignment="1" applyProtection="1">
      <alignment horizontal="center" vertical="center" wrapText="1"/>
      <protection locked="0"/>
    </xf>
    <xf numFmtId="0" fontId="12" fillId="3" borderId="8" xfId="4" applyFont="1" applyFill="1" applyBorder="1" applyAlignment="1" applyProtection="1">
      <alignment horizontal="center" vertical="center" wrapText="1"/>
      <protection locked="0"/>
    </xf>
    <xf numFmtId="0" fontId="15" fillId="2" borderId="9" xfId="4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3" fillId="0" borderId="1" xfId="4" applyFont="1" applyBorder="1" applyAlignment="1" applyProtection="1">
      <alignment horizontal="center" vertical="center"/>
      <protection locked="0"/>
    </xf>
    <xf numFmtId="0" fontId="11" fillId="0" borderId="6" xfId="4" applyFont="1" applyBorder="1" applyAlignment="1" applyProtection="1">
      <alignment horizontal="center" vertical="center"/>
      <protection locked="0"/>
    </xf>
    <xf numFmtId="0" fontId="11" fillId="0" borderId="7" xfId="4" applyFont="1" applyBorder="1" applyAlignment="1" applyProtection="1">
      <alignment horizontal="center" vertical="center"/>
      <protection locked="0"/>
    </xf>
    <xf numFmtId="0" fontId="12" fillId="0" borderId="9" xfId="4" applyFont="1" applyBorder="1" applyAlignment="1" applyProtection="1">
      <alignment horizontal="center" vertical="center" wrapText="1"/>
      <protection locked="0"/>
    </xf>
    <xf numFmtId="0" fontId="12" fillId="0" borderId="10" xfId="4" applyFont="1" applyBorder="1" applyAlignment="1" applyProtection="1">
      <alignment horizontal="center" vertical="center" wrapText="1"/>
      <protection locked="0"/>
    </xf>
    <xf numFmtId="0" fontId="12" fillId="0" borderId="11" xfId="4" applyFont="1" applyBorder="1" applyAlignment="1" applyProtection="1">
      <alignment horizontal="center" vertical="center" wrapText="1"/>
      <protection locked="0"/>
    </xf>
    <xf numFmtId="0" fontId="12" fillId="0" borderId="4" xfId="4" applyFont="1" applyBorder="1" applyAlignment="1" applyProtection="1">
      <alignment horizontal="center" vertical="center" wrapText="1"/>
      <protection locked="0"/>
    </xf>
    <xf numFmtId="0" fontId="12" fillId="0" borderId="0" xfId="4" applyFont="1" applyAlignment="1" applyProtection="1">
      <alignment horizontal="center" vertical="center" wrapText="1"/>
      <protection locked="0"/>
    </xf>
    <xf numFmtId="0" fontId="12" fillId="0" borderId="12" xfId="4" applyFont="1" applyBorder="1" applyAlignment="1" applyProtection="1">
      <alignment horizontal="center" vertical="center" wrapText="1"/>
      <protection locked="0"/>
    </xf>
    <xf numFmtId="0" fontId="12" fillId="0" borderId="3" xfId="4" applyFont="1" applyBorder="1" applyAlignment="1" applyProtection="1">
      <alignment horizontal="center" vertical="center" wrapText="1"/>
      <protection locked="0"/>
    </xf>
    <xf numFmtId="0" fontId="12" fillId="0" borderId="5" xfId="4" applyFont="1" applyBorder="1" applyAlignment="1" applyProtection="1">
      <alignment horizontal="center" vertical="center" wrapText="1"/>
      <protection locked="0"/>
    </xf>
    <xf numFmtId="0" fontId="12" fillId="0" borderId="8" xfId="4" applyFont="1" applyBorder="1" applyAlignment="1" applyProtection="1">
      <alignment horizontal="center" vertical="center" wrapText="1"/>
      <protection locked="0"/>
    </xf>
    <xf numFmtId="0" fontId="15" fillId="2" borderId="4" xfId="4" applyFont="1" applyFill="1" applyBorder="1" applyAlignment="1" applyProtection="1">
      <alignment horizontal="center" vertical="center" wrapText="1"/>
      <protection locked="0"/>
    </xf>
    <xf numFmtId="0" fontId="42" fillId="0" borderId="0" xfId="84" applyAlignment="1">
      <alignment horizontal="center" vertical="center" wrapText="1"/>
    </xf>
    <xf numFmtId="0" fontId="42" fillId="0" borderId="12" xfId="84" applyBorder="1" applyAlignment="1">
      <alignment horizontal="center" vertical="center" wrapText="1"/>
    </xf>
    <xf numFmtId="0" fontId="42" fillId="0" borderId="3" xfId="84" applyBorder="1" applyAlignment="1">
      <alignment horizontal="center" vertical="center" wrapText="1"/>
    </xf>
    <xf numFmtId="0" fontId="42" fillId="0" borderId="5" xfId="84" applyBorder="1" applyAlignment="1">
      <alignment horizontal="center" vertical="center" wrapText="1"/>
    </xf>
    <xf numFmtId="0" fontId="42" fillId="0" borderId="8" xfId="84" applyBorder="1" applyAlignment="1">
      <alignment horizontal="center" vertical="center" wrapText="1"/>
    </xf>
    <xf numFmtId="0" fontId="15" fillId="3" borderId="9" xfId="4" applyFont="1" applyFill="1" applyBorder="1" applyAlignment="1" applyProtection="1">
      <alignment horizontal="center" vertical="center" wrapText="1"/>
      <protection locked="0"/>
    </xf>
    <xf numFmtId="0" fontId="15" fillId="3" borderId="10" xfId="4" applyFont="1" applyFill="1" applyBorder="1" applyAlignment="1" applyProtection="1">
      <alignment horizontal="center" vertical="center" wrapText="1"/>
      <protection locked="0"/>
    </xf>
    <xf numFmtId="0" fontId="15" fillId="3" borderId="11" xfId="4" applyFont="1" applyFill="1" applyBorder="1" applyAlignment="1" applyProtection="1">
      <alignment horizontal="center" vertical="center" wrapText="1"/>
      <protection locked="0"/>
    </xf>
    <xf numFmtId="0" fontId="15" fillId="3" borderId="0" xfId="4" applyFont="1" applyFill="1" applyAlignment="1" applyProtection="1">
      <alignment horizontal="center" vertical="center" wrapText="1"/>
      <protection locked="0"/>
    </xf>
    <xf numFmtId="0" fontId="15" fillId="3" borderId="12" xfId="4" applyFont="1" applyFill="1" applyBorder="1" applyAlignment="1" applyProtection="1">
      <alignment horizontal="center" vertical="center" wrapText="1"/>
      <protection locked="0"/>
    </xf>
    <xf numFmtId="0" fontId="15" fillId="3" borderId="3" xfId="4" applyFont="1" applyFill="1" applyBorder="1" applyAlignment="1" applyProtection="1">
      <alignment horizontal="center" vertical="center" wrapText="1"/>
      <protection locked="0"/>
    </xf>
    <xf numFmtId="0" fontId="15" fillId="3" borderId="5" xfId="4" applyFont="1" applyFill="1" applyBorder="1" applyAlignment="1" applyProtection="1">
      <alignment horizontal="center" vertical="center" wrapText="1"/>
      <protection locked="0"/>
    </xf>
    <xf numFmtId="0" fontId="15" fillId="3" borderId="8" xfId="4" applyFont="1" applyFill="1" applyBorder="1" applyAlignment="1" applyProtection="1">
      <alignment horizontal="center" vertical="center" wrapText="1"/>
      <protection locked="0"/>
    </xf>
    <xf numFmtId="0" fontId="15" fillId="3" borderId="2" xfId="4" applyFont="1" applyFill="1" applyBorder="1" applyAlignment="1" applyProtection="1">
      <alignment horizontal="center" vertical="center" wrapText="1"/>
      <protection locked="0"/>
    </xf>
    <xf numFmtId="0" fontId="11" fillId="3" borderId="2" xfId="4" applyFont="1" applyFill="1" applyBorder="1" applyAlignment="1" applyProtection="1">
      <alignment horizontal="center" vertical="center" wrapText="1"/>
      <protection locked="0"/>
    </xf>
    <xf numFmtId="0" fontId="15" fillId="3" borderId="2" xfId="5" applyFont="1" applyFill="1" applyBorder="1" applyAlignment="1">
      <alignment horizontal="center" vertical="center" wrapText="1"/>
    </xf>
    <xf numFmtId="0" fontId="11" fillId="3" borderId="2" xfId="5" applyFont="1" applyFill="1" applyBorder="1" applyAlignment="1">
      <alignment horizontal="center" vertical="center" wrapText="1"/>
    </xf>
    <xf numFmtId="0" fontId="12" fillId="3" borderId="4" xfId="5" applyFont="1" applyFill="1" applyBorder="1" applyAlignment="1">
      <alignment horizontal="center" vertical="center" wrapText="1"/>
    </xf>
    <xf numFmtId="0" fontId="11" fillId="3" borderId="11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  <xf numFmtId="0" fontId="11" fillId="3" borderId="12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center" vertical="center" wrapText="1"/>
    </xf>
    <xf numFmtId="0" fontId="11" fillId="3" borderId="8" xfId="5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15" fillId="0" borderId="0" xfId="4" applyFont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14" fontId="21" fillId="0" borderId="0" xfId="4" applyNumberFormat="1" applyFont="1" applyAlignment="1" applyProtection="1">
      <alignment vertical="center" wrapText="1"/>
      <protection locked="0"/>
    </xf>
    <xf numFmtId="0" fontId="9" fillId="6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9" fillId="5" borderId="2" xfId="0" applyFont="1" applyFill="1" applyBorder="1" applyAlignment="1" applyProtection="1">
      <alignment horizontal="center" vertical="center" wrapText="1"/>
      <protection locked="0"/>
    </xf>
    <xf numFmtId="0" fontId="9" fillId="40" borderId="2" xfId="0" applyFont="1" applyFill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 applyProtection="1">
      <alignment horizontal="center" vertical="center" wrapText="1"/>
      <protection locked="0"/>
    </xf>
    <xf numFmtId="0" fontId="9" fillId="44" borderId="1" xfId="0" applyFont="1" applyFill="1" applyBorder="1" applyAlignment="1" applyProtection="1">
      <alignment horizontal="center" vertical="center" wrapText="1"/>
      <protection locked="0"/>
    </xf>
    <xf numFmtId="0" fontId="0" fillId="44" borderId="7" xfId="0" applyFill="1" applyBorder="1" applyAlignment="1">
      <alignment horizontal="center" vertical="center" wrapText="1"/>
    </xf>
    <xf numFmtId="0" fontId="9" fillId="8" borderId="1" xfId="0" applyFont="1" applyFill="1" applyBorder="1" applyAlignment="1" applyProtection="1">
      <alignment horizontal="center" vertical="center" wrapText="1"/>
      <protection locked="0"/>
    </xf>
    <xf numFmtId="0" fontId="9" fillId="8" borderId="6" xfId="0" applyFont="1" applyFill="1" applyBorder="1" applyAlignment="1" applyProtection="1">
      <alignment horizontal="center" vertical="center" wrapText="1"/>
      <protection locked="0"/>
    </xf>
    <xf numFmtId="0" fontId="9" fillId="8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7" borderId="1" xfId="0" applyFont="1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vertical="center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0" fontId="0" fillId="7" borderId="7" xfId="0" applyFill="1" applyBorder="1" applyAlignment="1" applyProtection="1">
      <alignment horizontal="center" vertical="center"/>
      <protection locked="0"/>
    </xf>
    <xf numFmtId="0" fontId="9" fillId="40" borderId="1" xfId="0" applyFont="1" applyFill="1" applyBorder="1" applyAlignment="1" applyProtection="1">
      <alignment horizontal="center" vertical="center" wrapText="1"/>
      <protection locked="0"/>
    </xf>
    <xf numFmtId="0" fontId="0" fillId="40" borderId="6" xfId="0" applyFill="1" applyBorder="1" applyAlignment="1">
      <alignment horizontal="center" vertical="center" wrapText="1"/>
    </xf>
    <xf numFmtId="0" fontId="0" fillId="40" borderId="7" xfId="0" applyFill="1" applyBorder="1" applyAlignment="1">
      <alignment horizontal="center" vertical="center" wrapText="1"/>
    </xf>
    <xf numFmtId="0" fontId="9" fillId="7" borderId="6" xfId="0" applyFont="1" applyFill="1" applyBorder="1" applyAlignment="1" applyProtection="1">
      <alignment horizontal="center" vertical="center"/>
      <protection locked="0"/>
    </xf>
    <xf numFmtId="0" fontId="9" fillId="7" borderId="7" xfId="0" applyFont="1" applyFill="1" applyBorder="1" applyAlignment="1" applyProtection="1">
      <alignment horizontal="center" vertical="center"/>
      <protection locked="0"/>
    </xf>
    <xf numFmtId="0" fontId="15" fillId="0" borderId="0" xfId="4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9" fillId="40" borderId="6" xfId="0" applyFont="1" applyFill="1" applyBorder="1" applyAlignment="1" applyProtection="1">
      <alignment horizontal="center" vertical="center" wrapText="1"/>
      <protection locked="0"/>
    </xf>
    <xf numFmtId="0" fontId="9" fillId="40" borderId="7" xfId="0" applyFont="1" applyFill="1" applyBorder="1" applyAlignment="1" applyProtection="1">
      <alignment horizontal="center" vertical="center" wrapText="1"/>
      <protection locked="0"/>
    </xf>
    <xf numFmtId="0" fontId="0" fillId="40" borderId="2" xfId="0" applyFill="1" applyBorder="1" applyAlignment="1" applyProtection="1">
      <alignment horizontal="center" vertical="center" wrapText="1"/>
      <protection locked="0"/>
    </xf>
    <xf numFmtId="0" fontId="9" fillId="40" borderId="3" xfId="0" applyFont="1" applyFill="1" applyBorder="1" applyAlignment="1" applyProtection="1">
      <alignment horizontal="center" vertical="center" wrapText="1"/>
      <protection locked="0"/>
    </xf>
    <xf numFmtId="0" fontId="0" fillId="40" borderId="5" xfId="0" applyFill="1" applyBorder="1" applyAlignment="1" applyProtection="1">
      <alignment horizontal="center" vertical="center" wrapText="1"/>
      <protection locked="0"/>
    </xf>
    <xf numFmtId="0" fontId="0" fillId="40" borderId="8" xfId="0" applyFill="1" applyBorder="1" applyAlignment="1" applyProtection="1">
      <alignment horizontal="center" vertical="center" wrapText="1"/>
      <protection locked="0"/>
    </xf>
    <xf numFmtId="0" fontId="9" fillId="41" borderId="1" xfId="0" applyFont="1" applyFill="1" applyBorder="1" applyAlignment="1" applyProtection="1">
      <alignment horizontal="center" vertical="center" wrapText="1"/>
      <protection locked="0"/>
    </xf>
    <xf numFmtId="0" fontId="0" fillId="41" borderId="6" xfId="0" applyFill="1" applyBorder="1" applyAlignment="1" applyProtection="1">
      <alignment horizontal="center" vertical="center" wrapText="1"/>
      <protection locked="0"/>
    </xf>
    <xf numFmtId="0" fontId="0" fillId="41" borderId="7" xfId="0" applyFill="1" applyBorder="1" applyAlignment="1" applyProtection="1">
      <alignment horizontal="center" vertical="center" wrapText="1"/>
      <protection locked="0"/>
    </xf>
    <xf numFmtId="0" fontId="16" fillId="41" borderId="6" xfId="0" applyFont="1" applyFill="1" applyBorder="1" applyAlignment="1" applyProtection="1">
      <alignment horizontal="center" vertical="center" wrapText="1"/>
      <protection locked="0"/>
    </xf>
    <xf numFmtId="0" fontId="16" fillId="41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41" borderId="6" xfId="0" applyFont="1" applyFill="1" applyBorder="1" applyAlignment="1" applyProtection="1">
      <alignment horizontal="center" vertical="center" wrapText="1"/>
      <protection locked="0"/>
    </xf>
    <xf numFmtId="0" fontId="9" fillId="41" borderId="7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14" fontId="21" fillId="0" borderId="0" xfId="4" applyNumberFormat="1" applyFont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9" fillId="7" borderId="6" xfId="0" applyFont="1" applyFill="1" applyBorder="1" applyAlignment="1" applyProtection="1">
      <alignment horizontal="center" vertical="center" wrapText="1"/>
      <protection locked="0"/>
    </xf>
    <xf numFmtId="0" fontId="9" fillId="7" borderId="7" xfId="0" applyFont="1" applyFill="1" applyBorder="1" applyAlignment="1" applyProtection="1">
      <alignment horizontal="center" vertical="center" wrapText="1"/>
      <protection locked="0"/>
    </xf>
    <xf numFmtId="0" fontId="0" fillId="44" borderId="6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 wrapText="1"/>
    </xf>
    <xf numFmtId="0" fontId="0" fillId="44" borderId="7" xfId="0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9" fillId="8" borderId="3" xfId="0" applyFont="1" applyFill="1" applyBorder="1" applyAlignment="1" applyProtection="1">
      <alignment horizontal="center" vertical="center" wrapText="1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0" fillId="8" borderId="8" xfId="0" applyFill="1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 applyProtection="1">
      <alignment horizontal="center" vertical="center" wrapText="1"/>
      <protection locked="0"/>
    </xf>
    <xf numFmtId="0" fontId="16" fillId="0" borderId="7" xfId="0" applyFont="1" applyBorder="1" applyAlignment="1" applyProtection="1">
      <alignment horizontal="center" vertical="center" wrapText="1"/>
      <protection locked="0"/>
    </xf>
    <xf numFmtId="0" fontId="9" fillId="5" borderId="6" xfId="0" applyFont="1" applyFill="1" applyBorder="1" applyAlignment="1" applyProtection="1">
      <alignment horizontal="center" vertical="center" wrapText="1"/>
      <protection locked="0"/>
    </xf>
    <xf numFmtId="0" fontId="9" fillId="5" borderId="7" xfId="0" applyFont="1" applyFill="1" applyBorder="1" applyAlignment="1" applyProtection="1">
      <alignment horizontal="center" vertical="center" wrapText="1"/>
      <protection locked="0"/>
    </xf>
    <xf numFmtId="0" fontId="9" fillId="46" borderId="1" xfId="0" applyFont="1" applyFill="1" applyBorder="1" applyAlignment="1" applyProtection="1">
      <alignment horizontal="center" vertical="center" wrapText="1"/>
      <protection locked="0"/>
    </xf>
    <xf numFmtId="0" fontId="9" fillId="46" borderId="6" xfId="0" applyFont="1" applyFill="1" applyBorder="1" applyAlignment="1" applyProtection="1">
      <alignment horizontal="center" vertical="center" wrapText="1"/>
      <protection locked="0"/>
    </xf>
    <xf numFmtId="0" fontId="9" fillId="46" borderId="7" xfId="0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0" fontId="0" fillId="4" borderId="7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0" borderId="6" xfId="0" applyFill="1" applyBorder="1" applyAlignment="1" applyProtection="1">
      <alignment horizontal="center" vertical="center" wrapText="1"/>
      <protection locked="0"/>
    </xf>
    <xf numFmtId="0" fontId="0" fillId="40" borderId="7" xfId="0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15" fillId="0" borderId="0" xfId="4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9" fillId="45" borderId="1" xfId="0" applyFont="1" applyFill="1" applyBorder="1" applyAlignment="1" applyProtection="1">
      <alignment horizontal="center" vertical="center" wrapText="1"/>
      <protection locked="0"/>
    </xf>
    <xf numFmtId="0" fontId="0" fillId="45" borderId="6" xfId="0" applyFill="1" applyBorder="1" applyAlignment="1" applyProtection="1">
      <alignment horizontal="center" vertical="center" wrapText="1"/>
      <protection locked="0"/>
    </xf>
    <xf numFmtId="0" fontId="0" fillId="45" borderId="7" xfId="0" applyFill="1" applyBorder="1" applyAlignment="1" applyProtection="1">
      <alignment horizontal="center" vertical="center" wrapText="1"/>
      <protection locked="0"/>
    </xf>
    <xf numFmtId="0" fontId="19" fillId="45" borderId="1" xfId="0" applyFont="1" applyFill="1" applyBorder="1" applyAlignment="1" applyProtection="1">
      <alignment horizontal="center" vertical="center" wrapText="1"/>
      <protection locked="0"/>
    </xf>
    <xf numFmtId="0" fontId="20" fillId="45" borderId="6" xfId="0" applyFont="1" applyFill="1" applyBorder="1" applyAlignment="1" applyProtection="1">
      <alignment horizontal="center" vertical="center" wrapText="1"/>
      <protection locked="0"/>
    </xf>
    <xf numFmtId="0" fontId="20" fillId="45" borderId="7" xfId="0" applyFont="1" applyFill="1" applyBorder="1" applyAlignment="1" applyProtection="1">
      <alignment horizontal="center" vertical="center" wrapText="1"/>
      <protection locked="0"/>
    </xf>
    <xf numFmtId="0" fontId="0" fillId="45" borderId="6" xfId="0" applyFill="1" applyBorder="1" applyAlignment="1">
      <alignment horizontal="center" vertical="center" wrapText="1"/>
    </xf>
    <xf numFmtId="0" fontId="0" fillId="45" borderId="7" xfId="0" applyFill="1" applyBorder="1" applyAlignment="1">
      <alignment horizontal="center" vertical="center" wrapText="1"/>
    </xf>
    <xf numFmtId="0" fontId="16" fillId="45" borderId="6" xfId="0" applyFont="1" applyFill="1" applyBorder="1" applyAlignment="1" applyProtection="1">
      <alignment horizontal="center" vertical="center" wrapText="1"/>
      <protection locked="0"/>
    </xf>
    <xf numFmtId="0" fontId="16" fillId="45" borderId="7" xfId="0" applyFont="1" applyFill="1" applyBorder="1" applyAlignment="1" applyProtection="1">
      <alignment horizontal="center" vertical="center" wrapText="1"/>
      <protection locked="0"/>
    </xf>
    <xf numFmtId="0" fontId="16" fillId="45" borderId="6" xfId="0" applyFont="1" applyFill="1" applyBorder="1" applyAlignment="1">
      <alignment horizontal="center" vertical="center" wrapText="1"/>
    </xf>
    <xf numFmtId="0" fontId="16" fillId="45" borderId="7" xfId="0" applyFont="1" applyFill="1" applyBorder="1" applyAlignment="1">
      <alignment horizontal="center" vertical="center" wrapText="1"/>
    </xf>
    <xf numFmtId="0" fontId="9" fillId="45" borderId="6" xfId="0" applyFont="1" applyFill="1" applyBorder="1" applyAlignment="1">
      <alignment horizontal="center" vertical="center" wrapText="1"/>
    </xf>
    <xf numFmtId="0" fontId="9" fillId="45" borderId="7" xfId="0" applyFont="1" applyFill="1" applyBorder="1" applyAlignment="1">
      <alignment horizontal="center" vertical="center" wrapText="1"/>
    </xf>
    <xf numFmtId="0" fontId="9" fillId="45" borderId="1" xfId="0" applyFont="1" applyFill="1" applyBorder="1" applyAlignment="1">
      <alignment horizontal="center" vertical="center" wrapText="1"/>
    </xf>
    <xf numFmtId="0" fontId="9" fillId="42" borderId="1" xfId="0" applyFont="1" applyFill="1" applyBorder="1" applyAlignment="1" applyProtection="1">
      <alignment horizontal="center" vertical="center" wrapText="1"/>
      <protection locked="0"/>
    </xf>
    <xf numFmtId="0" fontId="9" fillId="42" borderId="6" xfId="0" applyFont="1" applyFill="1" applyBorder="1" applyAlignment="1" applyProtection="1">
      <alignment horizontal="center" vertical="center" wrapText="1"/>
      <protection locked="0"/>
    </xf>
    <xf numFmtId="0" fontId="9" fillId="42" borderId="7" xfId="0" applyFont="1" applyFill="1" applyBorder="1" applyAlignment="1" applyProtection="1">
      <alignment horizontal="center" vertical="center" wrapText="1"/>
      <protection locked="0"/>
    </xf>
    <xf numFmtId="0" fontId="9" fillId="42" borderId="3" xfId="0" applyFont="1" applyFill="1" applyBorder="1" applyAlignment="1" applyProtection="1">
      <alignment horizontal="center" vertical="center" wrapText="1"/>
      <protection locked="0"/>
    </xf>
    <xf numFmtId="0" fontId="0" fillId="42" borderId="5" xfId="0" applyFill="1" applyBorder="1" applyAlignment="1" applyProtection="1">
      <alignment horizontal="center" vertical="center" wrapText="1"/>
      <protection locked="0"/>
    </xf>
    <xf numFmtId="0" fontId="0" fillId="42" borderId="8" xfId="0" applyFill="1" applyBorder="1" applyAlignment="1" applyProtection="1">
      <alignment horizontal="center" vertical="center" wrapText="1"/>
      <protection locked="0"/>
    </xf>
    <xf numFmtId="0" fontId="0" fillId="42" borderId="6" xfId="0" applyFill="1" applyBorder="1" applyAlignment="1">
      <alignment horizontal="center" vertical="center" wrapText="1"/>
    </xf>
    <xf numFmtId="0" fontId="0" fillId="42" borderId="7" xfId="0" applyFill="1" applyBorder="1" applyAlignment="1">
      <alignment horizontal="center" vertical="center" wrapText="1"/>
    </xf>
    <xf numFmtId="0" fontId="9" fillId="43" borderId="1" xfId="0" applyFont="1" applyFill="1" applyBorder="1" applyAlignment="1" applyProtection="1">
      <alignment horizontal="center" vertical="center" wrapText="1"/>
      <protection locked="0"/>
    </xf>
    <xf numFmtId="0" fontId="0" fillId="43" borderId="6" xfId="0" applyFill="1" applyBorder="1" applyAlignment="1">
      <alignment horizontal="center" vertical="center" wrapText="1"/>
    </xf>
    <xf numFmtId="0" fontId="0" fillId="43" borderId="7" xfId="0" applyFill="1" applyBorder="1" applyAlignment="1">
      <alignment horizontal="center" vertical="center" wrapText="1"/>
    </xf>
    <xf numFmtId="0" fontId="0" fillId="43" borderId="6" xfId="0" applyFill="1" applyBorder="1" applyAlignment="1" applyProtection="1">
      <alignment horizontal="center" vertical="center" wrapText="1"/>
      <protection locked="0"/>
    </xf>
    <xf numFmtId="0" fontId="0" fillId="43" borderId="7" xfId="0" applyFill="1" applyBorder="1" applyAlignment="1" applyProtection="1">
      <alignment horizontal="center" vertical="center" wrapText="1"/>
      <protection locked="0"/>
    </xf>
    <xf numFmtId="0" fontId="0" fillId="8" borderId="2" xfId="0" applyFill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17" fillId="42" borderId="1" xfId="0" applyFont="1" applyFill="1" applyBorder="1" applyAlignment="1" applyProtection="1">
      <alignment horizontal="center" vertical="center" wrapText="1"/>
      <protection locked="0"/>
    </xf>
    <xf numFmtId="0" fontId="18" fillId="42" borderId="6" xfId="0" applyFont="1" applyFill="1" applyBorder="1" applyAlignment="1">
      <alignment horizontal="center" vertical="center" wrapText="1"/>
    </xf>
    <xf numFmtId="0" fontId="18" fillId="42" borderId="7" xfId="0" applyFont="1" applyFill="1" applyBorder="1" applyAlignment="1">
      <alignment horizontal="center" vertical="center" wrapText="1"/>
    </xf>
    <xf numFmtId="0" fontId="9" fillId="43" borderId="3" xfId="0" applyFont="1" applyFill="1" applyBorder="1" applyAlignment="1">
      <alignment horizontal="center" vertical="center" wrapText="1"/>
    </xf>
    <xf numFmtId="0" fontId="9" fillId="43" borderId="5" xfId="0" applyFont="1" applyFill="1" applyBorder="1" applyAlignment="1">
      <alignment horizontal="center" vertical="center" wrapText="1"/>
    </xf>
    <xf numFmtId="0" fontId="9" fillId="43" borderId="8" xfId="0" applyFont="1" applyFill="1" applyBorder="1" applyAlignment="1">
      <alignment horizontal="center" vertical="center" wrapText="1"/>
    </xf>
    <xf numFmtId="0" fontId="0" fillId="42" borderId="6" xfId="0" applyFill="1" applyBorder="1" applyAlignment="1" applyProtection="1">
      <alignment horizontal="center" vertical="center" wrapText="1"/>
      <protection locked="0"/>
    </xf>
    <xf numFmtId="0" fontId="0" fillId="42" borderId="7" xfId="0" applyFill="1" applyBorder="1" applyAlignment="1" applyProtection="1">
      <alignment horizontal="center" vertical="center" wrapText="1"/>
      <protection locked="0"/>
    </xf>
    <xf numFmtId="0" fontId="17" fillId="42" borderId="6" xfId="0" applyFont="1" applyFill="1" applyBorder="1" applyAlignment="1" applyProtection="1">
      <alignment horizontal="center" vertical="center" wrapText="1"/>
      <protection locked="0"/>
    </xf>
    <xf numFmtId="0" fontId="17" fillId="42" borderId="7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18" fillId="0" borderId="6" xfId="0" applyFont="1" applyBorder="1" applyAlignment="1" applyProtection="1">
      <alignment horizontal="center" vertical="center" wrapText="1"/>
      <protection locked="0"/>
    </xf>
    <xf numFmtId="0" fontId="18" fillId="0" borderId="7" xfId="0" applyFont="1" applyBorder="1" applyAlignment="1" applyProtection="1">
      <alignment horizontal="center" vertical="center" wrapText="1"/>
      <protection locked="0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6" borderId="6" xfId="0" applyFont="1" applyFill="1" applyBorder="1" applyAlignment="1" applyProtection="1">
      <alignment horizontal="center" vertical="center" wrapText="1"/>
      <protection locked="0"/>
    </xf>
    <xf numFmtId="0" fontId="9" fillId="6" borderId="7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 applyProtection="1">
      <alignment horizontal="center" vertical="center" wrapText="1"/>
      <protection locked="0"/>
    </xf>
    <xf numFmtId="0" fontId="0" fillId="6" borderId="7" xfId="0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9" fillId="7" borderId="9" xfId="0" applyFont="1" applyFill="1" applyBorder="1" applyAlignment="1" applyProtection="1">
      <alignment horizontal="center" vertical="center" wrapText="1"/>
      <protection locked="0"/>
    </xf>
    <xf numFmtId="0" fontId="0" fillId="7" borderId="10" xfId="0" applyFill="1" applyBorder="1" applyAlignment="1" applyProtection="1">
      <alignment horizontal="center" vertical="center" wrapText="1"/>
      <protection locked="0"/>
    </xf>
    <xf numFmtId="0" fontId="0" fillId="7" borderId="11" xfId="0" applyFill="1" applyBorder="1" applyAlignment="1" applyProtection="1">
      <alignment horizontal="center" vertical="center" wrapText="1"/>
      <protection locked="0"/>
    </xf>
    <xf numFmtId="0" fontId="9" fillId="8" borderId="1" xfId="0" applyFont="1" applyFill="1" applyBorder="1" applyAlignment="1" applyProtection="1">
      <alignment horizontal="center" vertical="center"/>
      <protection locked="0"/>
    </xf>
    <xf numFmtId="0" fontId="9" fillId="8" borderId="6" xfId="0" applyFont="1" applyFill="1" applyBorder="1" applyAlignment="1" applyProtection="1">
      <alignment horizontal="center" vertical="center"/>
      <protection locked="0"/>
    </xf>
    <xf numFmtId="0" fontId="9" fillId="8" borderId="7" xfId="0" applyFont="1" applyFill="1" applyBorder="1" applyAlignment="1" applyProtection="1">
      <alignment horizontal="center" vertical="center"/>
      <protection locked="0"/>
    </xf>
    <xf numFmtId="0" fontId="9" fillId="7" borderId="2" xfId="0" applyFont="1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>
      <alignment horizontal="center" vertical="center"/>
    </xf>
    <xf numFmtId="0" fontId="19" fillId="7" borderId="1" xfId="0" applyFont="1" applyFill="1" applyBorder="1" applyAlignment="1" applyProtection="1">
      <alignment horizontal="center" vertical="center" wrapText="1"/>
      <protection locked="0"/>
    </xf>
    <xf numFmtId="0" fontId="20" fillId="7" borderId="6" xfId="0" applyFont="1" applyFill="1" applyBorder="1" applyAlignment="1" applyProtection="1">
      <alignment horizontal="center" vertical="center" wrapText="1"/>
      <protection locked="0"/>
    </xf>
    <xf numFmtId="0" fontId="20" fillId="7" borderId="7" xfId="0" applyFont="1" applyFill="1" applyBorder="1" applyAlignment="1" applyProtection="1">
      <alignment horizontal="center" vertical="center" wrapText="1"/>
      <protection locked="0"/>
    </xf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0" fontId="19" fillId="4" borderId="6" xfId="0" applyFont="1" applyFill="1" applyBorder="1" applyAlignment="1" applyProtection="1">
      <alignment horizontal="center" vertical="center" wrapText="1"/>
      <protection locked="0"/>
    </xf>
    <xf numFmtId="0" fontId="19" fillId="4" borderId="7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15" xfId="0" applyFont="1" applyBorder="1" applyAlignment="1" applyProtection="1">
      <alignment horizontal="center" vertical="center" wrapText="1"/>
      <protection locked="0"/>
    </xf>
    <xf numFmtId="0" fontId="19" fillId="0" borderId="5" xfId="0" applyFont="1" applyBorder="1" applyAlignment="1" applyProtection="1">
      <alignment horizontal="center" vertical="center" wrapText="1"/>
      <protection locked="0"/>
    </xf>
    <xf numFmtId="0" fontId="19" fillId="0" borderId="20" xfId="0" applyFont="1" applyBorder="1" applyAlignment="1" applyProtection="1">
      <alignment horizontal="center" vertical="center" wrapText="1"/>
      <protection locked="0"/>
    </xf>
  </cellXfs>
  <cellStyles count="372">
    <cellStyle name="20 % – Zvýraznění 1" xfId="26" builtinId="30" customBuiltin="1"/>
    <cellStyle name="20 % – Zvýraznění 2" xfId="30" builtinId="34" customBuiltin="1"/>
    <cellStyle name="20 % – Zvýraznění 3" xfId="34" builtinId="38" customBuiltin="1"/>
    <cellStyle name="20 % – Zvýraznění 4" xfId="38" builtinId="42" customBuiltin="1"/>
    <cellStyle name="20 % – Zvýraznění 5" xfId="42" builtinId="46" customBuiltin="1"/>
    <cellStyle name="20 % – Zvýraznění 6" xfId="46" builtinId="50" customBuiltin="1"/>
    <cellStyle name="20 % – Zvýraznění1 2" xfId="63" xr:uid="{00000000-0005-0000-0000-000001000000}"/>
    <cellStyle name="20 % – Zvýraznění1 2 2" xfId="85" xr:uid="{00000000-0005-0000-0000-000002000000}"/>
    <cellStyle name="20 % – Zvýraznění1 2 2 2" xfId="126" xr:uid="{00000000-0005-0000-0000-000003000000}"/>
    <cellStyle name="20 % – Zvýraznění1 2 2 2 2" xfId="127" xr:uid="{00000000-0005-0000-0000-000004000000}"/>
    <cellStyle name="20 % – Zvýraznění1 2 2 3" xfId="128" xr:uid="{00000000-0005-0000-0000-000005000000}"/>
    <cellStyle name="20 % – Zvýraznění1 2 3" xfId="129" xr:uid="{00000000-0005-0000-0000-000006000000}"/>
    <cellStyle name="20 % – Zvýraznění1 2 3 2" xfId="130" xr:uid="{00000000-0005-0000-0000-000007000000}"/>
    <cellStyle name="20 % – Zvýraznění1 2 4" xfId="131" xr:uid="{00000000-0005-0000-0000-000008000000}"/>
    <cellStyle name="20 % – Zvýraznění2 2" xfId="65" xr:uid="{00000000-0005-0000-0000-00000A000000}"/>
    <cellStyle name="20 % – Zvýraznění2 2 2" xfId="86" xr:uid="{00000000-0005-0000-0000-00000B000000}"/>
    <cellStyle name="20 % – Zvýraznění2 2 2 2" xfId="132" xr:uid="{00000000-0005-0000-0000-00000C000000}"/>
    <cellStyle name="20 % – Zvýraznění2 2 2 2 2" xfId="133" xr:uid="{00000000-0005-0000-0000-00000D000000}"/>
    <cellStyle name="20 % – Zvýraznění2 2 2 3" xfId="134" xr:uid="{00000000-0005-0000-0000-00000E000000}"/>
    <cellStyle name="20 % – Zvýraznění2 2 3" xfId="135" xr:uid="{00000000-0005-0000-0000-00000F000000}"/>
    <cellStyle name="20 % – Zvýraznění2 2 3 2" xfId="136" xr:uid="{00000000-0005-0000-0000-000010000000}"/>
    <cellStyle name="20 % – Zvýraznění2 2 4" xfId="137" xr:uid="{00000000-0005-0000-0000-000011000000}"/>
    <cellStyle name="20 % – Zvýraznění3 2" xfId="67" xr:uid="{00000000-0005-0000-0000-000013000000}"/>
    <cellStyle name="20 % – Zvýraznění3 2 2" xfId="87" xr:uid="{00000000-0005-0000-0000-000014000000}"/>
    <cellStyle name="20 % – Zvýraznění3 2 2 2" xfId="138" xr:uid="{00000000-0005-0000-0000-000015000000}"/>
    <cellStyle name="20 % – Zvýraznění3 2 2 2 2" xfId="139" xr:uid="{00000000-0005-0000-0000-000016000000}"/>
    <cellStyle name="20 % – Zvýraznění3 2 2 3" xfId="140" xr:uid="{00000000-0005-0000-0000-000017000000}"/>
    <cellStyle name="20 % – Zvýraznění3 2 3" xfId="141" xr:uid="{00000000-0005-0000-0000-000018000000}"/>
    <cellStyle name="20 % – Zvýraznění3 2 3 2" xfId="142" xr:uid="{00000000-0005-0000-0000-000019000000}"/>
    <cellStyle name="20 % – Zvýraznění3 2 4" xfId="143" xr:uid="{00000000-0005-0000-0000-00001A000000}"/>
    <cellStyle name="20 % – Zvýraznění4 2" xfId="69" xr:uid="{00000000-0005-0000-0000-00001C000000}"/>
    <cellStyle name="20 % – Zvýraznění4 2 2" xfId="88" xr:uid="{00000000-0005-0000-0000-00001D000000}"/>
    <cellStyle name="20 % – Zvýraznění4 2 2 2" xfId="144" xr:uid="{00000000-0005-0000-0000-00001E000000}"/>
    <cellStyle name="20 % – Zvýraznění4 2 2 2 2" xfId="145" xr:uid="{00000000-0005-0000-0000-00001F000000}"/>
    <cellStyle name="20 % – Zvýraznění4 2 2 3" xfId="146" xr:uid="{00000000-0005-0000-0000-000020000000}"/>
    <cellStyle name="20 % – Zvýraznění4 2 3" xfId="147" xr:uid="{00000000-0005-0000-0000-000021000000}"/>
    <cellStyle name="20 % – Zvýraznění4 2 3 2" xfId="148" xr:uid="{00000000-0005-0000-0000-000022000000}"/>
    <cellStyle name="20 % – Zvýraznění4 2 4" xfId="149" xr:uid="{00000000-0005-0000-0000-000023000000}"/>
    <cellStyle name="20 % – Zvýraznění5 2" xfId="71" xr:uid="{00000000-0005-0000-0000-000025000000}"/>
    <cellStyle name="20 % – Zvýraznění5 2 2" xfId="89" xr:uid="{00000000-0005-0000-0000-000026000000}"/>
    <cellStyle name="20 % – Zvýraznění5 2 2 2" xfId="150" xr:uid="{00000000-0005-0000-0000-000027000000}"/>
    <cellStyle name="20 % – Zvýraznění5 2 2 2 2" xfId="151" xr:uid="{00000000-0005-0000-0000-000028000000}"/>
    <cellStyle name="20 % – Zvýraznění5 2 2 3" xfId="152" xr:uid="{00000000-0005-0000-0000-000029000000}"/>
    <cellStyle name="20 % – Zvýraznění5 2 3" xfId="153" xr:uid="{00000000-0005-0000-0000-00002A000000}"/>
    <cellStyle name="20 % – Zvýraznění5 2 3 2" xfId="154" xr:uid="{00000000-0005-0000-0000-00002B000000}"/>
    <cellStyle name="20 % – Zvýraznění5 2 4" xfId="155" xr:uid="{00000000-0005-0000-0000-00002C000000}"/>
    <cellStyle name="20 % – Zvýraznění6 2" xfId="73" xr:uid="{00000000-0005-0000-0000-00002E000000}"/>
    <cellStyle name="20 % – Zvýraznění6 2 2" xfId="90" xr:uid="{00000000-0005-0000-0000-00002F000000}"/>
    <cellStyle name="20 % – Zvýraznění6 2 2 2" xfId="156" xr:uid="{00000000-0005-0000-0000-000030000000}"/>
    <cellStyle name="20 % – Zvýraznění6 2 2 2 2" xfId="157" xr:uid="{00000000-0005-0000-0000-000031000000}"/>
    <cellStyle name="20 % – Zvýraznění6 2 2 3" xfId="158" xr:uid="{00000000-0005-0000-0000-000032000000}"/>
    <cellStyle name="20 % – Zvýraznění6 2 3" xfId="159" xr:uid="{00000000-0005-0000-0000-000033000000}"/>
    <cellStyle name="20 % – Zvýraznění6 2 3 2" xfId="160" xr:uid="{00000000-0005-0000-0000-000034000000}"/>
    <cellStyle name="20 % – Zvýraznění6 2 4" xfId="161" xr:uid="{00000000-0005-0000-0000-000035000000}"/>
    <cellStyle name="40 % – Zvýraznění 1" xfId="27" builtinId="31" customBuiltin="1"/>
    <cellStyle name="40 % – Zvýraznění 2" xfId="31" builtinId="35" customBuiltin="1"/>
    <cellStyle name="40 % – Zvýraznění 3" xfId="35" builtinId="39" customBuiltin="1"/>
    <cellStyle name="40 % – Zvýraznění 4" xfId="39" builtinId="43" customBuiltin="1"/>
    <cellStyle name="40 % – Zvýraznění 5" xfId="43" builtinId="47" customBuiltin="1"/>
    <cellStyle name="40 % – Zvýraznění 6" xfId="47" builtinId="51" customBuiltin="1"/>
    <cellStyle name="40 % – Zvýraznění1 2" xfId="64" xr:uid="{00000000-0005-0000-0000-000037000000}"/>
    <cellStyle name="40 % – Zvýraznění1 2 2" xfId="91" xr:uid="{00000000-0005-0000-0000-000038000000}"/>
    <cellStyle name="40 % – Zvýraznění1 2 2 2" xfId="162" xr:uid="{00000000-0005-0000-0000-000039000000}"/>
    <cellStyle name="40 % – Zvýraznění1 2 2 2 2" xfId="163" xr:uid="{00000000-0005-0000-0000-00003A000000}"/>
    <cellStyle name="40 % – Zvýraznění1 2 2 3" xfId="164" xr:uid="{00000000-0005-0000-0000-00003B000000}"/>
    <cellStyle name="40 % – Zvýraznění1 2 3" xfId="165" xr:uid="{00000000-0005-0000-0000-00003C000000}"/>
    <cellStyle name="40 % – Zvýraznění1 2 3 2" xfId="166" xr:uid="{00000000-0005-0000-0000-00003D000000}"/>
    <cellStyle name="40 % – Zvýraznění1 2 4" xfId="167" xr:uid="{00000000-0005-0000-0000-00003E000000}"/>
    <cellStyle name="40 % – Zvýraznění2 2" xfId="66" xr:uid="{00000000-0005-0000-0000-000040000000}"/>
    <cellStyle name="40 % – Zvýraznění2 2 2" xfId="92" xr:uid="{00000000-0005-0000-0000-000041000000}"/>
    <cellStyle name="40 % – Zvýraznění2 2 2 2" xfId="168" xr:uid="{00000000-0005-0000-0000-000042000000}"/>
    <cellStyle name="40 % – Zvýraznění2 2 2 2 2" xfId="169" xr:uid="{00000000-0005-0000-0000-000043000000}"/>
    <cellStyle name="40 % – Zvýraznění2 2 2 3" xfId="170" xr:uid="{00000000-0005-0000-0000-000044000000}"/>
    <cellStyle name="40 % – Zvýraznění2 2 3" xfId="171" xr:uid="{00000000-0005-0000-0000-000045000000}"/>
    <cellStyle name="40 % – Zvýraznění2 2 3 2" xfId="172" xr:uid="{00000000-0005-0000-0000-000046000000}"/>
    <cellStyle name="40 % – Zvýraznění2 2 4" xfId="173" xr:uid="{00000000-0005-0000-0000-000047000000}"/>
    <cellStyle name="40 % – Zvýraznění3 2" xfId="68" xr:uid="{00000000-0005-0000-0000-000049000000}"/>
    <cellStyle name="40 % – Zvýraznění3 2 2" xfId="93" xr:uid="{00000000-0005-0000-0000-00004A000000}"/>
    <cellStyle name="40 % – Zvýraznění3 2 2 2" xfId="174" xr:uid="{00000000-0005-0000-0000-00004B000000}"/>
    <cellStyle name="40 % – Zvýraznění3 2 2 2 2" xfId="175" xr:uid="{00000000-0005-0000-0000-00004C000000}"/>
    <cellStyle name="40 % – Zvýraznění3 2 2 3" xfId="176" xr:uid="{00000000-0005-0000-0000-00004D000000}"/>
    <cellStyle name="40 % – Zvýraznění3 2 3" xfId="177" xr:uid="{00000000-0005-0000-0000-00004E000000}"/>
    <cellStyle name="40 % – Zvýraznění3 2 3 2" xfId="178" xr:uid="{00000000-0005-0000-0000-00004F000000}"/>
    <cellStyle name="40 % – Zvýraznění3 2 4" xfId="179" xr:uid="{00000000-0005-0000-0000-000050000000}"/>
    <cellStyle name="40 % – Zvýraznění4 2" xfId="70" xr:uid="{00000000-0005-0000-0000-000052000000}"/>
    <cellStyle name="40 % – Zvýraznění4 2 2" xfId="94" xr:uid="{00000000-0005-0000-0000-000053000000}"/>
    <cellStyle name="40 % – Zvýraznění4 2 2 2" xfId="180" xr:uid="{00000000-0005-0000-0000-000054000000}"/>
    <cellStyle name="40 % – Zvýraznění4 2 2 2 2" xfId="181" xr:uid="{00000000-0005-0000-0000-000055000000}"/>
    <cellStyle name="40 % – Zvýraznění4 2 2 3" xfId="182" xr:uid="{00000000-0005-0000-0000-000056000000}"/>
    <cellStyle name="40 % – Zvýraznění4 2 3" xfId="183" xr:uid="{00000000-0005-0000-0000-000057000000}"/>
    <cellStyle name="40 % – Zvýraznění4 2 3 2" xfId="184" xr:uid="{00000000-0005-0000-0000-000058000000}"/>
    <cellStyle name="40 % – Zvýraznění4 2 4" xfId="185" xr:uid="{00000000-0005-0000-0000-000059000000}"/>
    <cellStyle name="40 % – Zvýraznění5 2" xfId="72" xr:uid="{00000000-0005-0000-0000-00005B000000}"/>
    <cellStyle name="40 % – Zvýraznění5 2 2" xfId="95" xr:uid="{00000000-0005-0000-0000-00005C000000}"/>
    <cellStyle name="40 % – Zvýraznění5 2 2 2" xfId="186" xr:uid="{00000000-0005-0000-0000-00005D000000}"/>
    <cellStyle name="40 % – Zvýraznění5 2 2 2 2" xfId="187" xr:uid="{00000000-0005-0000-0000-00005E000000}"/>
    <cellStyle name="40 % – Zvýraznění5 2 2 3" xfId="188" xr:uid="{00000000-0005-0000-0000-00005F000000}"/>
    <cellStyle name="40 % – Zvýraznění5 2 3" xfId="189" xr:uid="{00000000-0005-0000-0000-000060000000}"/>
    <cellStyle name="40 % – Zvýraznění5 2 3 2" xfId="190" xr:uid="{00000000-0005-0000-0000-000061000000}"/>
    <cellStyle name="40 % – Zvýraznění5 2 4" xfId="191" xr:uid="{00000000-0005-0000-0000-000062000000}"/>
    <cellStyle name="40 % – Zvýraznění6 2" xfId="74" xr:uid="{00000000-0005-0000-0000-000064000000}"/>
    <cellStyle name="40 % – Zvýraznění6 2 2" xfId="96" xr:uid="{00000000-0005-0000-0000-000065000000}"/>
    <cellStyle name="40 % – Zvýraznění6 2 2 2" xfId="192" xr:uid="{00000000-0005-0000-0000-000066000000}"/>
    <cellStyle name="40 % – Zvýraznění6 2 2 2 2" xfId="193" xr:uid="{00000000-0005-0000-0000-000067000000}"/>
    <cellStyle name="40 % – Zvýraznění6 2 2 3" xfId="194" xr:uid="{00000000-0005-0000-0000-000068000000}"/>
    <cellStyle name="40 % – Zvýraznění6 2 3" xfId="195" xr:uid="{00000000-0005-0000-0000-000069000000}"/>
    <cellStyle name="40 % – Zvýraznění6 2 3 2" xfId="196" xr:uid="{00000000-0005-0000-0000-00006A000000}"/>
    <cellStyle name="40 % – Zvýraznění6 2 4" xfId="197" xr:uid="{00000000-0005-0000-0000-00006B000000}"/>
    <cellStyle name="60 % – Zvýraznění 1" xfId="28" builtinId="32" customBuiltin="1"/>
    <cellStyle name="60 % – Zvýraznění 2" xfId="32" builtinId="36" customBuiltin="1"/>
    <cellStyle name="60 % – Zvýraznění 3" xfId="36" builtinId="40" customBuiltin="1"/>
    <cellStyle name="60 % – Zvýraznění 4" xfId="40" builtinId="44" customBuiltin="1"/>
    <cellStyle name="60 % – Zvýraznění 5" xfId="44" builtinId="48" customBuiltin="1"/>
    <cellStyle name="60 % – Zvýraznění 6" xfId="48" builtinId="52" customBuiltin="1"/>
    <cellStyle name="Celkem" xfId="24" builtinId="25" customBuiltin="1"/>
    <cellStyle name="Kontrolní buňka" xfId="21" builtinId="23" customBuiltin="1"/>
    <cellStyle name="Nadpis 1" xfId="10" builtinId="16" customBuiltin="1"/>
    <cellStyle name="Nadpis 2" xfId="11" builtinId="17" customBuiltin="1"/>
    <cellStyle name="Nadpis 3" xfId="12" builtinId="18" customBuiltin="1"/>
    <cellStyle name="Nadpis 4" xfId="13" builtinId="19" customBuiltin="1"/>
    <cellStyle name="Název" xfId="9" builtinId="15" customBuiltin="1"/>
    <cellStyle name="Neutrální" xfId="16" builtinId="28" customBuiltin="1"/>
    <cellStyle name="Normální" xfId="0" builtinId="0"/>
    <cellStyle name="normální 2" xfId="1" xr:uid="{00000000-0005-0000-0000-00007C000000}"/>
    <cellStyle name="normální 2 2" xfId="2" xr:uid="{00000000-0005-0000-0000-00007D000000}"/>
    <cellStyle name="normální 2 2 2" xfId="7" xr:uid="{00000000-0005-0000-0000-00007E000000}"/>
    <cellStyle name="normální 2 2 2 2" xfId="55" xr:uid="{00000000-0005-0000-0000-00007F000000}"/>
    <cellStyle name="normální 2 2 2 2 2" xfId="81" xr:uid="{00000000-0005-0000-0000-000080000000}"/>
    <cellStyle name="normální 2 2 2 2 2 2" xfId="101" xr:uid="{00000000-0005-0000-0000-000081000000}"/>
    <cellStyle name="normální 2 2 2 2 2 2 2" xfId="198" xr:uid="{00000000-0005-0000-0000-000082000000}"/>
    <cellStyle name="normální 2 2 2 2 2 2 2 2" xfId="199" xr:uid="{00000000-0005-0000-0000-000083000000}"/>
    <cellStyle name="normální 2 2 2 2 2 2 3" xfId="200" xr:uid="{00000000-0005-0000-0000-000084000000}"/>
    <cellStyle name="normální 2 2 2 2 2 3" xfId="201" xr:uid="{00000000-0005-0000-0000-000085000000}"/>
    <cellStyle name="normální 2 2 2 2 2 3 2" xfId="202" xr:uid="{00000000-0005-0000-0000-000086000000}"/>
    <cellStyle name="normální 2 2 2 2 2 4" xfId="203" xr:uid="{00000000-0005-0000-0000-000087000000}"/>
    <cellStyle name="normální 2 2 2 2 3" xfId="100" xr:uid="{00000000-0005-0000-0000-000088000000}"/>
    <cellStyle name="normální 2 2 2 2 3 2" xfId="204" xr:uid="{00000000-0005-0000-0000-000089000000}"/>
    <cellStyle name="normální 2 2 2 2 3 2 2" xfId="205" xr:uid="{00000000-0005-0000-0000-00008A000000}"/>
    <cellStyle name="normální 2 2 2 2 3 3" xfId="206" xr:uid="{00000000-0005-0000-0000-00008B000000}"/>
    <cellStyle name="normální 2 2 2 2 4" xfId="207" xr:uid="{00000000-0005-0000-0000-00008C000000}"/>
    <cellStyle name="normální 2 2 2 2 4 2" xfId="208" xr:uid="{00000000-0005-0000-0000-00008D000000}"/>
    <cellStyle name="normální 2 2 2 2 5" xfId="209" xr:uid="{00000000-0005-0000-0000-00008E000000}"/>
    <cellStyle name="normální 2 2 2 3" xfId="61" xr:uid="{00000000-0005-0000-0000-00008F000000}"/>
    <cellStyle name="normální 2 2 2 3 2" xfId="102" xr:uid="{00000000-0005-0000-0000-000090000000}"/>
    <cellStyle name="normální 2 2 2 3 2 2" xfId="210" xr:uid="{00000000-0005-0000-0000-000091000000}"/>
    <cellStyle name="normální 2 2 2 3 2 2 2" xfId="211" xr:uid="{00000000-0005-0000-0000-000092000000}"/>
    <cellStyle name="normální 2 2 2 3 2 3" xfId="212" xr:uid="{00000000-0005-0000-0000-000093000000}"/>
    <cellStyle name="normální 2 2 2 3 3" xfId="213" xr:uid="{00000000-0005-0000-0000-000094000000}"/>
    <cellStyle name="normální 2 2 2 3 3 2" xfId="214" xr:uid="{00000000-0005-0000-0000-000095000000}"/>
    <cellStyle name="normální 2 2 2 3 4" xfId="215" xr:uid="{00000000-0005-0000-0000-000096000000}"/>
    <cellStyle name="normální 2 2 2 4" xfId="99" xr:uid="{00000000-0005-0000-0000-000097000000}"/>
    <cellStyle name="normální 2 2 2 4 2" xfId="216" xr:uid="{00000000-0005-0000-0000-000098000000}"/>
    <cellStyle name="normální 2 2 2 4 2 2" xfId="217" xr:uid="{00000000-0005-0000-0000-000099000000}"/>
    <cellStyle name="normální 2 2 2 4 3" xfId="218" xr:uid="{00000000-0005-0000-0000-00009A000000}"/>
    <cellStyle name="normální 2 2 2 5" xfId="219" xr:uid="{00000000-0005-0000-0000-00009B000000}"/>
    <cellStyle name="normální 2 2 2 5 2" xfId="220" xr:uid="{00000000-0005-0000-0000-00009C000000}"/>
    <cellStyle name="normální 2 2 2 6" xfId="221" xr:uid="{00000000-0005-0000-0000-00009D000000}"/>
    <cellStyle name="normální 2 2 3" xfId="52" xr:uid="{00000000-0005-0000-0000-00009E000000}"/>
    <cellStyle name="normální 2 2 3 2" xfId="78" xr:uid="{00000000-0005-0000-0000-00009F000000}"/>
    <cellStyle name="normální 2 2 3 2 2" xfId="104" xr:uid="{00000000-0005-0000-0000-0000A0000000}"/>
    <cellStyle name="normální 2 2 3 2 2 2" xfId="222" xr:uid="{00000000-0005-0000-0000-0000A1000000}"/>
    <cellStyle name="normální 2 2 3 2 2 2 2" xfId="223" xr:uid="{00000000-0005-0000-0000-0000A2000000}"/>
    <cellStyle name="normální 2 2 3 2 2 3" xfId="224" xr:uid="{00000000-0005-0000-0000-0000A3000000}"/>
    <cellStyle name="normální 2 2 3 2 3" xfId="225" xr:uid="{00000000-0005-0000-0000-0000A4000000}"/>
    <cellStyle name="normální 2 2 3 2 3 2" xfId="226" xr:uid="{00000000-0005-0000-0000-0000A5000000}"/>
    <cellStyle name="normální 2 2 3 2 4" xfId="227" xr:uid="{00000000-0005-0000-0000-0000A6000000}"/>
    <cellStyle name="normální 2 2 3 3" xfId="103" xr:uid="{00000000-0005-0000-0000-0000A7000000}"/>
    <cellStyle name="normální 2 2 3 3 2" xfId="228" xr:uid="{00000000-0005-0000-0000-0000A8000000}"/>
    <cellStyle name="normální 2 2 3 3 2 2" xfId="229" xr:uid="{00000000-0005-0000-0000-0000A9000000}"/>
    <cellStyle name="normální 2 2 3 3 3" xfId="230" xr:uid="{00000000-0005-0000-0000-0000AA000000}"/>
    <cellStyle name="normální 2 2 3 4" xfId="231" xr:uid="{00000000-0005-0000-0000-0000AB000000}"/>
    <cellStyle name="normální 2 2 3 4 2" xfId="232" xr:uid="{00000000-0005-0000-0000-0000AC000000}"/>
    <cellStyle name="normální 2 2 3 5" xfId="233" xr:uid="{00000000-0005-0000-0000-0000AD000000}"/>
    <cellStyle name="normální 2 2 4" xfId="58" xr:uid="{00000000-0005-0000-0000-0000AE000000}"/>
    <cellStyle name="normální 2 2 4 2" xfId="105" xr:uid="{00000000-0005-0000-0000-0000AF000000}"/>
    <cellStyle name="normální 2 2 4 2 2" xfId="234" xr:uid="{00000000-0005-0000-0000-0000B0000000}"/>
    <cellStyle name="normální 2 2 4 2 2 2" xfId="235" xr:uid="{00000000-0005-0000-0000-0000B1000000}"/>
    <cellStyle name="normální 2 2 4 2 3" xfId="236" xr:uid="{00000000-0005-0000-0000-0000B2000000}"/>
    <cellStyle name="normální 2 2 4 3" xfId="237" xr:uid="{00000000-0005-0000-0000-0000B3000000}"/>
    <cellStyle name="normální 2 2 4 3 2" xfId="238" xr:uid="{00000000-0005-0000-0000-0000B4000000}"/>
    <cellStyle name="normální 2 2 4 4" xfId="239" xr:uid="{00000000-0005-0000-0000-0000B5000000}"/>
    <cellStyle name="normální 2 2 5" xfId="98" xr:uid="{00000000-0005-0000-0000-0000B6000000}"/>
    <cellStyle name="normální 2 2 5 2" xfId="240" xr:uid="{00000000-0005-0000-0000-0000B7000000}"/>
    <cellStyle name="normální 2 2 5 2 2" xfId="241" xr:uid="{00000000-0005-0000-0000-0000B8000000}"/>
    <cellStyle name="normální 2 2 5 3" xfId="242" xr:uid="{00000000-0005-0000-0000-0000B9000000}"/>
    <cellStyle name="normální 2 2 6" xfId="243" xr:uid="{00000000-0005-0000-0000-0000BA000000}"/>
    <cellStyle name="normální 2 2 6 2" xfId="244" xr:uid="{00000000-0005-0000-0000-0000BB000000}"/>
    <cellStyle name="normální 2 2 7" xfId="245" xr:uid="{00000000-0005-0000-0000-0000BC000000}"/>
    <cellStyle name="normální 2 3" xfId="6" xr:uid="{00000000-0005-0000-0000-0000BD000000}"/>
    <cellStyle name="normální 2 3 2" xfId="54" xr:uid="{00000000-0005-0000-0000-0000BE000000}"/>
    <cellStyle name="normální 2 3 2 2" xfId="80" xr:uid="{00000000-0005-0000-0000-0000BF000000}"/>
    <cellStyle name="normální 2 3 2 2 2" xfId="108" xr:uid="{00000000-0005-0000-0000-0000C0000000}"/>
    <cellStyle name="normální 2 3 2 2 2 2" xfId="246" xr:uid="{00000000-0005-0000-0000-0000C1000000}"/>
    <cellStyle name="normální 2 3 2 2 2 2 2" xfId="247" xr:uid="{00000000-0005-0000-0000-0000C2000000}"/>
    <cellStyle name="normální 2 3 2 2 2 3" xfId="248" xr:uid="{00000000-0005-0000-0000-0000C3000000}"/>
    <cellStyle name="normální 2 3 2 2 3" xfId="249" xr:uid="{00000000-0005-0000-0000-0000C4000000}"/>
    <cellStyle name="normální 2 3 2 2 3 2" xfId="250" xr:uid="{00000000-0005-0000-0000-0000C5000000}"/>
    <cellStyle name="normální 2 3 2 2 4" xfId="251" xr:uid="{00000000-0005-0000-0000-0000C6000000}"/>
    <cellStyle name="normální 2 3 2 3" xfId="107" xr:uid="{00000000-0005-0000-0000-0000C7000000}"/>
    <cellStyle name="normální 2 3 2 3 2" xfId="252" xr:uid="{00000000-0005-0000-0000-0000C8000000}"/>
    <cellStyle name="normální 2 3 2 3 2 2" xfId="253" xr:uid="{00000000-0005-0000-0000-0000C9000000}"/>
    <cellStyle name="normální 2 3 2 3 3" xfId="254" xr:uid="{00000000-0005-0000-0000-0000CA000000}"/>
    <cellStyle name="normální 2 3 2 4" xfId="255" xr:uid="{00000000-0005-0000-0000-0000CB000000}"/>
    <cellStyle name="normální 2 3 2 4 2" xfId="256" xr:uid="{00000000-0005-0000-0000-0000CC000000}"/>
    <cellStyle name="normální 2 3 2 5" xfId="257" xr:uid="{00000000-0005-0000-0000-0000CD000000}"/>
    <cellStyle name="normální 2 3 3" xfId="60" xr:uid="{00000000-0005-0000-0000-0000CE000000}"/>
    <cellStyle name="normální 2 3 3 2" xfId="109" xr:uid="{00000000-0005-0000-0000-0000CF000000}"/>
    <cellStyle name="normální 2 3 3 2 2" xfId="258" xr:uid="{00000000-0005-0000-0000-0000D0000000}"/>
    <cellStyle name="normální 2 3 3 2 2 2" xfId="259" xr:uid="{00000000-0005-0000-0000-0000D1000000}"/>
    <cellStyle name="normální 2 3 3 2 3" xfId="260" xr:uid="{00000000-0005-0000-0000-0000D2000000}"/>
    <cellStyle name="normální 2 3 3 3" xfId="261" xr:uid="{00000000-0005-0000-0000-0000D3000000}"/>
    <cellStyle name="normální 2 3 3 3 2" xfId="262" xr:uid="{00000000-0005-0000-0000-0000D4000000}"/>
    <cellStyle name="normální 2 3 3 4" xfId="263" xr:uid="{00000000-0005-0000-0000-0000D5000000}"/>
    <cellStyle name="normální 2 3 4" xfId="106" xr:uid="{00000000-0005-0000-0000-0000D6000000}"/>
    <cellStyle name="normální 2 3 4 2" xfId="264" xr:uid="{00000000-0005-0000-0000-0000D7000000}"/>
    <cellStyle name="normální 2 3 4 2 2" xfId="265" xr:uid="{00000000-0005-0000-0000-0000D8000000}"/>
    <cellStyle name="normální 2 3 4 3" xfId="266" xr:uid="{00000000-0005-0000-0000-0000D9000000}"/>
    <cellStyle name="normální 2 3 5" xfId="267" xr:uid="{00000000-0005-0000-0000-0000DA000000}"/>
    <cellStyle name="normální 2 3 5 2" xfId="268" xr:uid="{00000000-0005-0000-0000-0000DB000000}"/>
    <cellStyle name="normální 2 3 6" xfId="269" xr:uid="{00000000-0005-0000-0000-0000DC000000}"/>
    <cellStyle name="normální 2 4" xfId="51" xr:uid="{00000000-0005-0000-0000-0000DD000000}"/>
    <cellStyle name="normální 2 4 2" xfId="77" xr:uid="{00000000-0005-0000-0000-0000DE000000}"/>
    <cellStyle name="normální 2 4 2 2" xfId="111" xr:uid="{00000000-0005-0000-0000-0000DF000000}"/>
    <cellStyle name="normální 2 4 2 2 2" xfId="270" xr:uid="{00000000-0005-0000-0000-0000E0000000}"/>
    <cellStyle name="normální 2 4 2 2 2 2" xfId="271" xr:uid="{00000000-0005-0000-0000-0000E1000000}"/>
    <cellStyle name="normální 2 4 2 2 3" xfId="272" xr:uid="{00000000-0005-0000-0000-0000E2000000}"/>
    <cellStyle name="normální 2 4 2 3" xfId="273" xr:uid="{00000000-0005-0000-0000-0000E3000000}"/>
    <cellStyle name="normální 2 4 2 3 2" xfId="274" xr:uid="{00000000-0005-0000-0000-0000E4000000}"/>
    <cellStyle name="normální 2 4 2 4" xfId="275" xr:uid="{00000000-0005-0000-0000-0000E5000000}"/>
    <cellStyle name="normální 2 4 3" xfId="110" xr:uid="{00000000-0005-0000-0000-0000E6000000}"/>
    <cellStyle name="normální 2 4 3 2" xfId="276" xr:uid="{00000000-0005-0000-0000-0000E7000000}"/>
    <cellStyle name="normální 2 4 3 2 2" xfId="277" xr:uid="{00000000-0005-0000-0000-0000E8000000}"/>
    <cellStyle name="normální 2 4 3 3" xfId="278" xr:uid="{00000000-0005-0000-0000-0000E9000000}"/>
    <cellStyle name="normální 2 4 4" xfId="279" xr:uid="{00000000-0005-0000-0000-0000EA000000}"/>
    <cellStyle name="normální 2 4 4 2" xfId="280" xr:uid="{00000000-0005-0000-0000-0000EB000000}"/>
    <cellStyle name="normální 2 4 5" xfId="281" xr:uid="{00000000-0005-0000-0000-0000EC000000}"/>
    <cellStyle name="Normální 2 5" xfId="84" xr:uid="{00000000-0005-0000-0000-0000ED000000}"/>
    <cellStyle name="normální 2 6" xfId="57" xr:uid="{00000000-0005-0000-0000-0000EE000000}"/>
    <cellStyle name="normální 2 6 2" xfId="112" xr:uid="{00000000-0005-0000-0000-0000EF000000}"/>
    <cellStyle name="normální 2 6 2 2" xfId="282" xr:uid="{00000000-0005-0000-0000-0000F0000000}"/>
    <cellStyle name="normální 2 6 2 2 2" xfId="283" xr:uid="{00000000-0005-0000-0000-0000F1000000}"/>
    <cellStyle name="normální 2 6 2 3" xfId="284" xr:uid="{00000000-0005-0000-0000-0000F2000000}"/>
    <cellStyle name="normální 2 6 3" xfId="285" xr:uid="{00000000-0005-0000-0000-0000F3000000}"/>
    <cellStyle name="normální 2 6 3 2" xfId="286" xr:uid="{00000000-0005-0000-0000-0000F4000000}"/>
    <cellStyle name="normální 2 6 4" xfId="287" xr:uid="{00000000-0005-0000-0000-0000F5000000}"/>
    <cellStyle name="normální 2 7" xfId="97" xr:uid="{00000000-0005-0000-0000-0000F6000000}"/>
    <cellStyle name="normální 2 7 2" xfId="288" xr:uid="{00000000-0005-0000-0000-0000F7000000}"/>
    <cellStyle name="normální 2 7 2 2" xfId="289" xr:uid="{00000000-0005-0000-0000-0000F8000000}"/>
    <cellStyle name="normální 2 7 3" xfId="290" xr:uid="{00000000-0005-0000-0000-0000F9000000}"/>
    <cellStyle name="normální 2 8" xfId="291" xr:uid="{00000000-0005-0000-0000-0000FA000000}"/>
    <cellStyle name="normální 2 8 2" xfId="292" xr:uid="{00000000-0005-0000-0000-0000FB000000}"/>
    <cellStyle name="normální 2 9" xfId="293" xr:uid="{00000000-0005-0000-0000-0000FC000000}"/>
    <cellStyle name="Normální 3" xfId="3" xr:uid="{00000000-0005-0000-0000-0000FD000000}"/>
    <cellStyle name="Normální 3 2" xfId="8" xr:uid="{00000000-0005-0000-0000-0000FE000000}"/>
    <cellStyle name="Normální 3 2 2" xfId="56" xr:uid="{00000000-0005-0000-0000-0000FF000000}"/>
    <cellStyle name="Normální 3 2 2 2" xfId="82" xr:uid="{00000000-0005-0000-0000-000000010000}"/>
    <cellStyle name="Normální 3 2 2 2 2" xfId="116" xr:uid="{00000000-0005-0000-0000-000001010000}"/>
    <cellStyle name="Normální 3 2 2 2 2 2" xfId="294" xr:uid="{00000000-0005-0000-0000-000002010000}"/>
    <cellStyle name="Normální 3 2 2 2 2 2 2" xfId="295" xr:uid="{00000000-0005-0000-0000-000003010000}"/>
    <cellStyle name="Normální 3 2 2 2 2 3" xfId="296" xr:uid="{00000000-0005-0000-0000-000004010000}"/>
    <cellStyle name="Normální 3 2 2 2 3" xfId="297" xr:uid="{00000000-0005-0000-0000-000005010000}"/>
    <cellStyle name="Normální 3 2 2 2 3 2" xfId="298" xr:uid="{00000000-0005-0000-0000-000006010000}"/>
    <cellStyle name="Normální 3 2 2 2 4" xfId="299" xr:uid="{00000000-0005-0000-0000-000007010000}"/>
    <cellStyle name="Normální 3 2 2 3" xfId="115" xr:uid="{00000000-0005-0000-0000-000008010000}"/>
    <cellStyle name="Normální 3 2 2 3 2" xfId="300" xr:uid="{00000000-0005-0000-0000-000009010000}"/>
    <cellStyle name="Normální 3 2 2 3 2 2" xfId="301" xr:uid="{00000000-0005-0000-0000-00000A010000}"/>
    <cellStyle name="Normální 3 2 2 3 3" xfId="302" xr:uid="{00000000-0005-0000-0000-00000B010000}"/>
    <cellStyle name="Normální 3 2 2 4" xfId="303" xr:uid="{00000000-0005-0000-0000-00000C010000}"/>
    <cellStyle name="Normální 3 2 2 4 2" xfId="304" xr:uid="{00000000-0005-0000-0000-00000D010000}"/>
    <cellStyle name="Normální 3 2 2 5" xfId="305" xr:uid="{00000000-0005-0000-0000-00000E010000}"/>
    <cellStyle name="Normální 3 2 3" xfId="62" xr:uid="{00000000-0005-0000-0000-00000F010000}"/>
    <cellStyle name="Normální 3 2 3 2" xfId="117" xr:uid="{00000000-0005-0000-0000-000010010000}"/>
    <cellStyle name="Normální 3 2 3 2 2" xfId="306" xr:uid="{00000000-0005-0000-0000-000011010000}"/>
    <cellStyle name="Normální 3 2 3 2 2 2" xfId="307" xr:uid="{00000000-0005-0000-0000-000012010000}"/>
    <cellStyle name="Normální 3 2 3 2 3" xfId="308" xr:uid="{00000000-0005-0000-0000-000013010000}"/>
    <cellStyle name="Normální 3 2 3 3" xfId="309" xr:uid="{00000000-0005-0000-0000-000014010000}"/>
    <cellStyle name="Normální 3 2 3 3 2" xfId="310" xr:uid="{00000000-0005-0000-0000-000015010000}"/>
    <cellStyle name="Normální 3 2 3 4" xfId="311" xr:uid="{00000000-0005-0000-0000-000016010000}"/>
    <cellStyle name="Normální 3 2 4" xfId="114" xr:uid="{00000000-0005-0000-0000-000017010000}"/>
    <cellStyle name="Normální 3 2 4 2" xfId="312" xr:uid="{00000000-0005-0000-0000-000018010000}"/>
    <cellStyle name="Normální 3 2 4 2 2" xfId="313" xr:uid="{00000000-0005-0000-0000-000019010000}"/>
    <cellStyle name="Normální 3 2 4 3" xfId="314" xr:uid="{00000000-0005-0000-0000-00001A010000}"/>
    <cellStyle name="Normální 3 2 5" xfId="315" xr:uid="{00000000-0005-0000-0000-00001B010000}"/>
    <cellStyle name="Normální 3 2 5 2" xfId="316" xr:uid="{00000000-0005-0000-0000-00001C010000}"/>
    <cellStyle name="Normální 3 2 6" xfId="317" xr:uid="{00000000-0005-0000-0000-00001D010000}"/>
    <cellStyle name="Normální 3 3" xfId="53" xr:uid="{00000000-0005-0000-0000-00001E010000}"/>
    <cellStyle name="Normální 3 3 2" xfId="79" xr:uid="{00000000-0005-0000-0000-00001F010000}"/>
    <cellStyle name="Normální 3 3 2 2" xfId="119" xr:uid="{00000000-0005-0000-0000-000020010000}"/>
    <cellStyle name="Normální 3 3 2 2 2" xfId="318" xr:uid="{00000000-0005-0000-0000-000021010000}"/>
    <cellStyle name="Normální 3 3 2 2 2 2" xfId="319" xr:uid="{00000000-0005-0000-0000-000022010000}"/>
    <cellStyle name="Normální 3 3 2 2 3" xfId="320" xr:uid="{00000000-0005-0000-0000-000023010000}"/>
    <cellStyle name="Normální 3 3 2 3" xfId="321" xr:uid="{00000000-0005-0000-0000-000024010000}"/>
    <cellStyle name="Normální 3 3 2 3 2" xfId="322" xr:uid="{00000000-0005-0000-0000-000025010000}"/>
    <cellStyle name="Normální 3 3 2 4" xfId="323" xr:uid="{00000000-0005-0000-0000-000026010000}"/>
    <cellStyle name="Normální 3 3 3" xfId="118" xr:uid="{00000000-0005-0000-0000-000027010000}"/>
    <cellStyle name="Normální 3 3 3 2" xfId="324" xr:uid="{00000000-0005-0000-0000-000028010000}"/>
    <cellStyle name="Normální 3 3 3 2 2" xfId="325" xr:uid="{00000000-0005-0000-0000-000029010000}"/>
    <cellStyle name="Normální 3 3 3 3" xfId="326" xr:uid="{00000000-0005-0000-0000-00002A010000}"/>
    <cellStyle name="Normální 3 3 4" xfId="327" xr:uid="{00000000-0005-0000-0000-00002B010000}"/>
    <cellStyle name="Normální 3 3 4 2" xfId="328" xr:uid="{00000000-0005-0000-0000-00002C010000}"/>
    <cellStyle name="Normální 3 3 5" xfId="329" xr:uid="{00000000-0005-0000-0000-00002D010000}"/>
    <cellStyle name="Normální 3 4" xfId="59" xr:uid="{00000000-0005-0000-0000-00002E010000}"/>
    <cellStyle name="Normální 3 4 2" xfId="120" xr:uid="{00000000-0005-0000-0000-00002F010000}"/>
    <cellStyle name="Normální 3 4 2 2" xfId="330" xr:uid="{00000000-0005-0000-0000-000030010000}"/>
    <cellStyle name="Normální 3 4 2 2 2" xfId="331" xr:uid="{00000000-0005-0000-0000-000031010000}"/>
    <cellStyle name="Normální 3 4 2 3" xfId="332" xr:uid="{00000000-0005-0000-0000-000032010000}"/>
    <cellStyle name="Normální 3 4 3" xfId="333" xr:uid="{00000000-0005-0000-0000-000033010000}"/>
    <cellStyle name="Normální 3 4 3 2" xfId="334" xr:uid="{00000000-0005-0000-0000-000034010000}"/>
    <cellStyle name="Normální 3 4 4" xfId="335" xr:uid="{00000000-0005-0000-0000-000035010000}"/>
    <cellStyle name="Normální 3 5" xfId="113" xr:uid="{00000000-0005-0000-0000-000036010000}"/>
    <cellStyle name="Normální 3 5 2" xfId="336" xr:uid="{00000000-0005-0000-0000-000037010000}"/>
    <cellStyle name="Normální 3 5 2 2" xfId="337" xr:uid="{00000000-0005-0000-0000-000038010000}"/>
    <cellStyle name="Normální 3 5 3" xfId="338" xr:uid="{00000000-0005-0000-0000-000039010000}"/>
    <cellStyle name="Normální 3 6" xfId="339" xr:uid="{00000000-0005-0000-0000-00003A010000}"/>
    <cellStyle name="Normální 3 6 2" xfId="340" xr:uid="{00000000-0005-0000-0000-00003B010000}"/>
    <cellStyle name="Normální 3 7" xfId="341" xr:uid="{00000000-0005-0000-0000-00003C010000}"/>
    <cellStyle name="Normální 4" xfId="4" xr:uid="{00000000-0005-0000-0000-00003D010000}"/>
    <cellStyle name="Normální 5" xfId="5" xr:uid="{00000000-0005-0000-0000-00003E010000}"/>
    <cellStyle name="Normální 6" xfId="49" xr:uid="{00000000-0005-0000-0000-00003F010000}"/>
    <cellStyle name="Normální 6 2" xfId="75" xr:uid="{00000000-0005-0000-0000-000040010000}"/>
    <cellStyle name="Normální 6 2 2" xfId="122" xr:uid="{00000000-0005-0000-0000-000041010000}"/>
    <cellStyle name="Normální 6 2 2 2" xfId="342" xr:uid="{00000000-0005-0000-0000-000042010000}"/>
    <cellStyle name="Normální 6 2 2 2 2" xfId="343" xr:uid="{00000000-0005-0000-0000-000043010000}"/>
    <cellStyle name="Normální 6 2 2 3" xfId="344" xr:uid="{00000000-0005-0000-0000-000044010000}"/>
    <cellStyle name="Normální 6 2 3" xfId="345" xr:uid="{00000000-0005-0000-0000-000045010000}"/>
    <cellStyle name="Normální 6 2 3 2" xfId="346" xr:uid="{00000000-0005-0000-0000-000046010000}"/>
    <cellStyle name="Normální 6 2 4" xfId="347" xr:uid="{00000000-0005-0000-0000-000047010000}"/>
    <cellStyle name="Normální 6 3" xfId="121" xr:uid="{00000000-0005-0000-0000-000048010000}"/>
    <cellStyle name="Normální 6 3 2" xfId="348" xr:uid="{00000000-0005-0000-0000-000049010000}"/>
    <cellStyle name="Normální 6 3 2 2" xfId="349" xr:uid="{00000000-0005-0000-0000-00004A010000}"/>
    <cellStyle name="Normální 6 3 3" xfId="350" xr:uid="{00000000-0005-0000-0000-00004B010000}"/>
    <cellStyle name="Normální 6 4" xfId="351" xr:uid="{00000000-0005-0000-0000-00004C010000}"/>
    <cellStyle name="Normální 6 4 2" xfId="352" xr:uid="{00000000-0005-0000-0000-00004D010000}"/>
    <cellStyle name="Normální 6 5" xfId="353" xr:uid="{00000000-0005-0000-0000-00004E010000}"/>
    <cellStyle name="Normální 7" xfId="83" xr:uid="{00000000-0005-0000-0000-00004F010000}"/>
    <cellStyle name="Normální 7 2" xfId="123" xr:uid="{00000000-0005-0000-0000-000050010000}"/>
    <cellStyle name="Normální 7 2 2" xfId="354" xr:uid="{00000000-0005-0000-0000-000051010000}"/>
    <cellStyle name="Normální 7 2 2 2" xfId="355" xr:uid="{00000000-0005-0000-0000-000052010000}"/>
    <cellStyle name="Normální 7 2 3" xfId="356" xr:uid="{00000000-0005-0000-0000-000053010000}"/>
    <cellStyle name="Normální 7 3" xfId="357" xr:uid="{00000000-0005-0000-0000-000054010000}"/>
    <cellStyle name="Normální 7 3 2" xfId="358" xr:uid="{00000000-0005-0000-0000-000055010000}"/>
    <cellStyle name="Normální 7 4" xfId="359" xr:uid="{00000000-0005-0000-0000-000056010000}"/>
    <cellStyle name="Poznámka 2" xfId="50" xr:uid="{00000000-0005-0000-0000-000057010000}"/>
    <cellStyle name="Poznámka 2 2" xfId="76" xr:uid="{00000000-0005-0000-0000-000058010000}"/>
    <cellStyle name="Poznámka 2 2 2" xfId="125" xr:uid="{00000000-0005-0000-0000-000059010000}"/>
    <cellStyle name="Poznámka 2 2 2 2" xfId="360" xr:uid="{00000000-0005-0000-0000-00005A010000}"/>
    <cellStyle name="Poznámka 2 2 2 2 2" xfId="361" xr:uid="{00000000-0005-0000-0000-00005B010000}"/>
    <cellStyle name="Poznámka 2 2 2 3" xfId="362" xr:uid="{00000000-0005-0000-0000-00005C010000}"/>
    <cellStyle name="Poznámka 2 2 3" xfId="363" xr:uid="{00000000-0005-0000-0000-00005D010000}"/>
    <cellStyle name="Poznámka 2 2 3 2" xfId="364" xr:uid="{00000000-0005-0000-0000-00005E010000}"/>
    <cellStyle name="Poznámka 2 2 4" xfId="365" xr:uid="{00000000-0005-0000-0000-00005F010000}"/>
    <cellStyle name="Poznámka 2 3" xfId="124" xr:uid="{00000000-0005-0000-0000-000060010000}"/>
    <cellStyle name="Poznámka 2 3 2" xfId="366" xr:uid="{00000000-0005-0000-0000-000061010000}"/>
    <cellStyle name="Poznámka 2 3 2 2" xfId="367" xr:uid="{00000000-0005-0000-0000-000062010000}"/>
    <cellStyle name="Poznámka 2 3 3" xfId="368" xr:uid="{00000000-0005-0000-0000-000063010000}"/>
    <cellStyle name="Poznámka 2 4" xfId="369" xr:uid="{00000000-0005-0000-0000-000064010000}"/>
    <cellStyle name="Poznámka 2 4 2" xfId="370" xr:uid="{00000000-0005-0000-0000-000065010000}"/>
    <cellStyle name="Poznámka 2 5" xfId="371" xr:uid="{00000000-0005-0000-0000-000066010000}"/>
    <cellStyle name="Propojená buňka" xfId="20" builtinId="24" customBuiltin="1"/>
    <cellStyle name="Správně" xfId="14" builtinId="26" customBuiltin="1"/>
    <cellStyle name="Špatně" xfId="15" builtinId="27" customBuiltin="1"/>
    <cellStyle name="Text upozornění" xfId="22" builtinId="11" customBuiltin="1"/>
    <cellStyle name="Vstup" xfId="17" builtinId="20" customBuiltin="1"/>
    <cellStyle name="Výpočet" xfId="19" builtinId="22" customBuiltin="1"/>
    <cellStyle name="Výstup" xfId="18" builtinId="21" customBuiltin="1"/>
    <cellStyle name="Vysvětlující text" xfId="23" builtinId="53" customBuiltin="1"/>
    <cellStyle name="Zvýraznění 1" xfId="25" builtinId="29" customBuiltin="1"/>
    <cellStyle name="Zvýraznění 2" xfId="29" builtinId="33" customBuiltin="1"/>
    <cellStyle name="Zvýraznění 3" xfId="33" builtinId="37" customBuiltin="1"/>
    <cellStyle name="Zvýraznění 4" xfId="37" builtinId="41" customBuiltin="1"/>
    <cellStyle name="Zvýraznění 5" xfId="41" builtinId="45" customBuiltin="1"/>
    <cellStyle name="Zvýraznění 6" xfId="45" builtinId="49" customBuiltin="1"/>
  </cellStyles>
  <dxfs count="0"/>
  <tableStyles count="0" defaultTableStyle="TableStyleMedium2" defaultPivotStyle="PivotStyleLight16"/>
  <colors>
    <mruColors>
      <color rgb="FF66FFFF"/>
      <color rgb="FFFFFFCC"/>
      <color rgb="FFFFCCCC"/>
      <color rgb="FFCCFFFF"/>
      <color rgb="FFFFCC66"/>
      <color rgb="FFCCFFCC"/>
      <color rgb="FFFF9900"/>
      <color rgb="FF66FF33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ni_oddeleni\ORGANIZA&#268;N&#205;%20SCH&#201;MA\2019\1.12.2019\Org_chart_TES_2019_12_01_FINAL_podkla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atula\AppData\Local\Microsoft\Windows\INetCache\Content.Outlook\JZ4AHE3X\Org_chart_TES_2022_05_FINAL%20zastupitelno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"/>
      <sheetName val="Units"/>
      <sheetName val="Automation Technology ED"/>
      <sheetName val="Automation Technology MD"/>
      <sheetName val="_TST_Automation Technology MD"/>
      <sheetName val="Quality"/>
      <sheetName val="SCM"/>
      <sheetName val="Sales"/>
      <sheetName val="Project Management"/>
      <sheetName val="Assembly Testing"/>
      <sheetName val="Technology - Methodics"/>
      <sheetName val="Planning"/>
      <sheetName val="Mech. Components"/>
      <sheetName val="El. Components"/>
      <sheetName val="Lamination"/>
      <sheetName val="Switchboard &amp; Toolshop"/>
      <sheetName val="R&amp;D"/>
      <sheetName val="Maintenance Repair"/>
      <sheetName val="HR &amp; IT &amp; C &amp; F "/>
      <sheetName val="List1"/>
    </sheetNames>
    <sheetDataSet>
      <sheetData sheetId="0">
        <row r="2">
          <cell r="E2">
            <v>43800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"/>
      <sheetName val="Units"/>
      <sheetName val="Automation Technology ED"/>
      <sheetName val="Automation Technology MD"/>
      <sheetName val="_TST_Automation Technology MD"/>
      <sheetName val="Quality"/>
      <sheetName val="SCM"/>
      <sheetName val="Logistics"/>
      <sheetName val="Sales"/>
      <sheetName val="Technical Service"/>
      <sheetName val="Project Management"/>
      <sheetName val="Assembly Testing"/>
      <sheetName val="Technology - Methodics"/>
      <sheetName val="Planning"/>
      <sheetName val="Mech. Components"/>
      <sheetName val="El. Components"/>
      <sheetName val="Lamination"/>
      <sheetName val="Switchboard &amp; Toolshop"/>
      <sheetName val="R&amp;D"/>
      <sheetName val="Maintenance Repair"/>
      <sheetName val="HR &amp; IT &amp; C &amp; F "/>
      <sheetName val="List1"/>
      <sheetName val="Lis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23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X45"/>
  <sheetViews>
    <sheetView showGridLines="0" tabSelected="1" zoomScale="80" zoomScaleNormal="80" zoomScaleSheetLayoutView="100" workbookViewId="0">
      <selection activeCell="M22" sqref="M22:N23"/>
    </sheetView>
  </sheetViews>
  <sheetFormatPr defaultColWidth="9.1796875" defaultRowHeight="12.5"/>
  <cols>
    <col min="1" max="1" width="5.26953125" style="2" customWidth="1"/>
    <col min="2" max="2" width="6" style="2" customWidth="1"/>
    <col min="3" max="3" width="9.1796875" style="2"/>
    <col min="4" max="4" width="19.7265625" style="2" customWidth="1"/>
    <col min="5" max="5" width="10.453125" style="2" customWidth="1"/>
    <col min="6" max="7" width="11" style="2" customWidth="1"/>
    <col min="8" max="8" width="10.453125" style="2" customWidth="1"/>
    <col min="9" max="10" width="9.1796875" style="2"/>
    <col min="11" max="11" width="4.453125" style="2" customWidth="1"/>
    <col min="12" max="12" width="11.1796875" style="2" customWidth="1"/>
    <col min="13" max="13" width="9.1796875" style="2"/>
    <col min="14" max="14" width="12.81640625" style="2" customWidth="1"/>
    <col min="15" max="16" width="9.1796875" style="2"/>
    <col min="17" max="17" width="12.7265625" style="2" customWidth="1"/>
    <col min="18" max="18" width="10.7265625" style="2" customWidth="1"/>
    <col min="19" max="16384" width="9.1796875" style="2"/>
  </cols>
  <sheetData>
    <row r="1" spans="1:24" ht="13">
      <c r="F1" s="104"/>
    </row>
    <row r="2" spans="1:24" ht="13">
      <c r="B2"/>
      <c r="C2" s="102" t="s">
        <v>344</v>
      </c>
      <c r="D2" s="103"/>
      <c r="F2" s="104">
        <v>45323</v>
      </c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5"/>
      <c r="U2" s="105"/>
      <c r="V2" s="103"/>
      <c r="W2" s="103"/>
      <c r="X2" s="103"/>
    </row>
    <row r="3" spans="1:24">
      <c r="B3"/>
      <c r="C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5"/>
      <c r="U3" s="105"/>
      <c r="V3" s="103"/>
      <c r="W3" s="103"/>
      <c r="X3" s="103"/>
    </row>
    <row r="4" spans="1:24" ht="20.25" customHeight="1">
      <c r="A4"/>
      <c r="B4"/>
      <c r="C4"/>
      <c r="D4"/>
      <c r="E4" s="103"/>
      <c r="F4" s="103"/>
      <c r="G4" s="103"/>
      <c r="H4" s="103"/>
      <c r="I4" s="103"/>
      <c r="J4" s="103"/>
      <c r="K4" s="103"/>
      <c r="L4" s="103"/>
      <c r="M4" s="105"/>
      <c r="N4" s="105"/>
      <c r="O4" s="105"/>
      <c r="P4" s="103"/>
      <c r="Q4" s="105"/>
      <c r="R4" s="105"/>
      <c r="S4" s="103"/>
      <c r="T4" s="103"/>
      <c r="U4" s="103"/>
    </row>
    <row r="5" spans="1:24" ht="20.25" customHeight="1">
      <c r="A5"/>
      <c r="B5"/>
      <c r="C5"/>
      <c r="D5"/>
      <c r="E5" s="211" t="s">
        <v>4</v>
      </c>
      <c r="F5" s="212"/>
      <c r="G5" s="212"/>
      <c r="H5" s="212"/>
      <c r="I5" s="212"/>
      <c r="J5" s="212"/>
      <c r="K5" s="212"/>
      <c r="L5" s="213"/>
      <c r="M5"/>
      <c r="N5" s="217" t="s">
        <v>542</v>
      </c>
      <c r="O5" s="218"/>
      <c r="P5" s="218"/>
      <c r="Q5" s="219"/>
      <c r="T5" s="103"/>
      <c r="U5" s="103"/>
    </row>
    <row r="6" spans="1:24" ht="20.25" customHeight="1">
      <c r="A6"/>
      <c r="B6"/>
      <c r="C6"/>
      <c r="D6"/>
      <c r="E6" s="214"/>
      <c r="F6" s="215"/>
      <c r="G6" s="215"/>
      <c r="H6" s="215"/>
      <c r="I6" s="215"/>
      <c r="J6" s="215"/>
      <c r="K6" s="215"/>
      <c r="L6" s="216"/>
      <c r="N6" s="220" t="s">
        <v>710</v>
      </c>
      <c r="O6" s="221"/>
      <c r="P6" s="221"/>
      <c r="Q6" s="222"/>
      <c r="T6" s="103"/>
      <c r="U6" s="103"/>
    </row>
    <row r="7" spans="1:24" ht="12.75" customHeight="1">
      <c r="A7"/>
      <c r="B7"/>
      <c r="C7"/>
      <c r="D7"/>
      <c r="E7" s="211" t="s">
        <v>701</v>
      </c>
      <c r="F7" s="212"/>
      <c r="G7" s="212"/>
      <c r="H7" s="212"/>
      <c r="I7" s="212"/>
      <c r="J7" s="212"/>
      <c r="K7" s="212"/>
      <c r="L7" s="213"/>
      <c r="M7" s="123"/>
      <c r="N7" s="223"/>
      <c r="O7" s="224"/>
      <c r="P7" s="224"/>
      <c r="Q7" s="225"/>
      <c r="T7" s="103"/>
      <c r="U7" s="103"/>
    </row>
    <row r="8" spans="1:24" ht="12.75" customHeight="1">
      <c r="B8"/>
      <c r="C8" s="103"/>
      <c r="D8" s="103"/>
      <c r="E8" s="229" t="s">
        <v>702</v>
      </c>
      <c r="F8" s="230"/>
      <c r="G8" s="230"/>
      <c r="H8" s="230"/>
      <c r="I8" s="230"/>
      <c r="J8" s="230"/>
      <c r="K8" s="230"/>
      <c r="L8" s="231"/>
      <c r="N8" s="223"/>
      <c r="O8" s="224"/>
      <c r="P8" s="224"/>
      <c r="Q8" s="225"/>
      <c r="T8" s="103"/>
      <c r="U8" s="103"/>
    </row>
    <row r="9" spans="1:24">
      <c r="B9"/>
      <c r="C9" s="103"/>
      <c r="D9"/>
      <c r="E9" s="232"/>
      <c r="F9" s="233"/>
      <c r="G9" s="233"/>
      <c r="H9" s="233"/>
      <c r="I9" s="233"/>
      <c r="J9" s="233"/>
      <c r="K9" s="233"/>
      <c r="L9" s="234"/>
      <c r="N9" s="226"/>
      <c r="O9" s="227"/>
      <c r="P9" s="227"/>
      <c r="Q9" s="228"/>
      <c r="T9" s="105"/>
      <c r="U9" s="103"/>
    </row>
    <row r="10" spans="1:24">
      <c r="B10"/>
      <c r="C10" s="103"/>
      <c r="D10" s="103"/>
      <c r="E10" s="103"/>
      <c r="F10" s="103"/>
      <c r="G10" s="103"/>
      <c r="H10" s="157"/>
      <c r="I10" s="103"/>
      <c r="J10" s="158"/>
      <c r="K10" s="103"/>
      <c r="L10" s="103"/>
      <c r="M10" s="103"/>
      <c r="N10" s="103"/>
      <c r="O10" s="103"/>
      <c r="P10" s="103"/>
      <c r="Q10" s="105"/>
      <c r="R10" s="105"/>
      <c r="S10" s="105"/>
      <c r="T10" s="105"/>
      <c r="U10" s="103"/>
    </row>
    <row r="11" spans="1:24" ht="12.75" customHeight="1">
      <c r="B11"/>
      <c r="C11" s="207" t="s">
        <v>7</v>
      </c>
      <c r="D11" s="208"/>
      <c r="E11" s="103"/>
      <c r="F11" s="103"/>
      <c r="G11" s="103"/>
      <c r="H11" s="122"/>
      <c r="I11" s="103"/>
      <c r="J11" s="103"/>
      <c r="K11" s="103"/>
      <c r="L11" s="103"/>
      <c r="M11" s="103"/>
      <c r="N11" s="103"/>
      <c r="O11" s="103"/>
      <c r="P11" s="103"/>
      <c r="Q11" s="105"/>
      <c r="R11" s="105"/>
      <c r="S11" s="105"/>
      <c r="T11" s="105"/>
      <c r="U11" s="103"/>
    </row>
    <row r="12" spans="1:24">
      <c r="B12"/>
      <c r="C12" s="209"/>
      <c r="D12" s="210"/>
      <c r="E12" s="103"/>
      <c r="F12" s="103"/>
      <c r="G12" s="103"/>
      <c r="H12" s="122"/>
      <c r="I12" s="103"/>
      <c r="J12" s="103"/>
      <c r="K12" s="103"/>
      <c r="L12" s="103"/>
      <c r="M12" s="103"/>
      <c r="N12"/>
      <c r="O12"/>
      <c r="P12"/>
      <c r="Q12"/>
    </row>
    <row r="13" spans="1:24">
      <c r="B13"/>
      <c r="C13" s="103"/>
      <c r="D13" s="105"/>
      <c r="E13" s="107"/>
      <c r="F13" s="107"/>
      <c r="G13" s="107"/>
      <c r="H13" s="110"/>
      <c r="I13" s="107"/>
      <c r="J13" s="107"/>
      <c r="K13" s="107"/>
      <c r="L13" s="107"/>
      <c r="M13" s="103"/>
      <c r="N13"/>
      <c r="O13"/>
      <c r="P13"/>
      <c r="Q13"/>
    </row>
    <row r="14" spans="1:24">
      <c r="B14" s="109"/>
      <c r="C14" s="165"/>
      <c r="D14" s="165"/>
      <c r="E14" s="103"/>
      <c r="F14" s="110"/>
      <c r="G14" s="108"/>
      <c r="H14" s="103"/>
      <c r="I14" s="121"/>
      <c r="J14" s="115"/>
      <c r="K14" s="105"/>
      <c r="L14" s="103"/>
      <c r="M14" s="166"/>
      <c r="N14" s="108"/>
      <c r="O14" s="103"/>
      <c r="P14"/>
      <c r="Q14"/>
    </row>
    <row r="15" spans="1:24" ht="12.75" customHeight="1">
      <c r="B15" s="112"/>
      <c r="C15" s="201" t="s">
        <v>339</v>
      </c>
      <c r="D15" s="204"/>
      <c r="E15" s="105"/>
      <c r="F15" s="201" t="s">
        <v>719</v>
      </c>
      <c r="G15" s="202"/>
      <c r="H15" s="105"/>
      <c r="I15" s="235" t="s">
        <v>707</v>
      </c>
      <c r="J15" s="236"/>
      <c r="K15" s="237"/>
      <c r="L15" s="105"/>
      <c r="M15" s="201" t="s">
        <v>708</v>
      </c>
      <c r="N15" s="202"/>
      <c r="O15" s="103"/>
      <c r="P15"/>
      <c r="Q15"/>
    </row>
    <row r="16" spans="1:24">
      <c r="B16" s="113"/>
      <c r="C16" s="203"/>
      <c r="D16" s="204"/>
      <c r="E16" s="105"/>
      <c r="F16" s="203"/>
      <c r="G16" s="204"/>
      <c r="H16" s="105"/>
      <c r="I16" s="201"/>
      <c r="J16" s="238"/>
      <c r="K16" s="239"/>
      <c r="L16" s="105"/>
      <c r="M16" s="203"/>
      <c r="N16" s="204"/>
      <c r="O16" s="103"/>
    </row>
    <row r="17" spans="2:21">
      <c r="B17" s="114"/>
      <c r="C17" s="203"/>
      <c r="D17" s="206"/>
      <c r="E17" s="105"/>
      <c r="F17" s="205"/>
      <c r="G17" s="206"/>
      <c r="H17" s="105"/>
      <c r="I17" s="240"/>
      <c r="J17" s="241"/>
      <c r="K17" s="242"/>
      <c r="L17" s="105"/>
      <c r="M17" s="205"/>
      <c r="N17" s="206"/>
      <c r="O17" s="103"/>
      <c r="R17" s="105"/>
      <c r="S17" s="105"/>
      <c r="T17" s="105"/>
      <c r="U17" s="103"/>
    </row>
    <row r="18" spans="2:21">
      <c r="B18" s="106"/>
      <c r="C18" s="165"/>
      <c r="D18" s="105"/>
      <c r="E18" s="105"/>
      <c r="F18" s="111"/>
      <c r="G18" s="105"/>
      <c r="H18" s="105"/>
      <c r="I18" s="115"/>
      <c r="J18" s="105"/>
      <c r="K18" s="105"/>
      <c r="L18" s="105"/>
      <c r="M18" s="111"/>
      <c r="N18" s="105"/>
      <c r="O18" s="103"/>
      <c r="P18" s="103"/>
      <c r="Q18" s="105"/>
      <c r="R18" s="105"/>
      <c r="S18" s="105"/>
      <c r="T18" s="105"/>
    </row>
    <row r="19" spans="2:21" ht="12.75" customHeight="1">
      <c r="B19" s="116"/>
      <c r="C19" s="201" t="s">
        <v>623</v>
      </c>
      <c r="D19" s="202"/>
      <c r="E19" s="105"/>
      <c r="F19" s="189" t="s">
        <v>714</v>
      </c>
      <c r="G19" s="190"/>
      <c r="H19" s="105"/>
      <c r="I19" s="189" t="s">
        <v>609</v>
      </c>
      <c r="J19" s="193"/>
      <c r="K19" s="190"/>
      <c r="L19" s="105"/>
      <c r="M19" s="189" t="s">
        <v>336</v>
      </c>
      <c r="N19" s="190"/>
      <c r="O19" s="103"/>
      <c r="P19" s="103"/>
      <c r="Q19" s="105"/>
      <c r="R19" s="105"/>
      <c r="S19" s="103"/>
      <c r="T19" s="103"/>
    </row>
    <row r="20" spans="2:21">
      <c r="B20" s="117"/>
      <c r="C20" s="203"/>
      <c r="D20" s="204"/>
      <c r="E20" s="105"/>
      <c r="F20" s="191"/>
      <c r="G20" s="192"/>
      <c r="H20" s="105"/>
      <c r="I20" s="191"/>
      <c r="J20" s="194"/>
      <c r="K20" s="192"/>
      <c r="L20" s="105"/>
      <c r="M20" s="191"/>
      <c r="N20" s="192"/>
      <c r="O20" s="103"/>
      <c r="P20" s="103"/>
      <c r="Q20" s="105"/>
      <c r="R20" s="105"/>
      <c r="S20" s="103"/>
      <c r="T20" s="103"/>
    </row>
    <row r="21" spans="2:21">
      <c r="B21" s="118"/>
      <c r="C21" s="203"/>
      <c r="D21" s="206"/>
      <c r="E21" s="105"/>
      <c r="F21" s="111"/>
      <c r="G21" s="105"/>
      <c r="H21" s="105"/>
      <c r="I21" s="115"/>
      <c r="J21" s="105"/>
      <c r="K21" s="105"/>
      <c r="L21" s="105"/>
      <c r="M21" s="111"/>
      <c r="N21" s="105"/>
      <c r="O21" s="103"/>
      <c r="P21" s="103"/>
      <c r="Q21" s="105"/>
      <c r="R21" s="105"/>
      <c r="S21" s="103"/>
      <c r="T21" s="103"/>
    </row>
    <row r="22" spans="2:21" ht="12.75" customHeight="1">
      <c r="B22" s="106"/>
      <c r="C22" s="162"/>
      <c r="D22" s="105"/>
      <c r="E22" s="105"/>
      <c r="F22" s="189" t="s">
        <v>715</v>
      </c>
      <c r="G22" s="190"/>
      <c r="H22" s="105"/>
      <c r="I22" s="195" t="s">
        <v>624</v>
      </c>
      <c r="J22" s="196"/>
      <c r="K22" s="197"/>
      <c r="L22" s="105"/>
      <c r="M22" s="189" t="s">
        <v>309</v>
      </c>
      <c r="N22" s="190"/>
      <c r="O22" s="103"/>
      <c r="P22" s="103"/>
      <c r="Q22" s="105"/>
      <c r="R22" s="105"/>
      <c r="S22" s="103"/>
      <c r="T22" s="103"/>
    </row>
    <row r="23" spans="2:21" ht="12.75" customHeight="1">
      <c r="B23" s="161"/>
      <c r="C23" s="243" t="s">
        <v>709</v>
      </c>
      <c r="D23" s="244"/>
      <c r="E23" s="105"/>
      <c r="F23" s="191"/>
      <c r="G23" s="192"/>
      <c r="H23" s="105"/>
      <c r="I23" s="198"/>
      <c r="J23" s="199"/>
      <c r="K23" s="200"/>
      <c r="L23" s="105"/>
      <c r="M23" s="191"/>
      <c r="N23" s="192"/>
      <c r="O23" s="103"/>
      <c r="P23" s="103"/>
      <c r="Q23" s="103"/>
      <c r="R23" s="103"/>
      <c r="S23" s="103"/>
      <c r="T23" s="103"/>
    </row>
    <row r="24" spans="2:21">
      <c r="B24" s="106"/>
      <c r="C24" s="244"/>
      <c r="D24" s="244"/>
      <c r="E24" s="105"/>
      <c r="F24" s="111"/>
      <c r="G24" s="105"/>
      <c r="H24" s="105"/>
      <c r="I24" s="115"/>
      <c r="J24" s="105"/>
      <c r="K24" s="105"/>
      <c r="L24" s="105"/>
      <c r="M24" s="111"/>
      <c r="N24" s="105"/>
      <c r="O24" s="103"/>
      <c r="P24" s="103"/>
      <c r="Q24" s="103"/>
      <c r="R24" s="103"/>
      <c r="S24" s="103"/>
      <c r="T24" s="103"/>
    </row>
    <row r="25" spans="2:21" ht="12.75" customHeight="1">
      <c r="B25" s="106"/>
      <c r="C25" s="244"/>
      <c r="D25" s="244"/>
      <c r="E25" s="105"/>
      <c r="F25" s="189" t="s">
        <v>716</v>
      </c>
      <c r="G25" s="190"/>
      <c r="H25" s="105"/>
      <c r="I25" s="189" t="s">
        <v>688</v>
      </c>
      <c r="J25" s="193"/>
      <c r="K25" s="190"/>
      <c r="L25" s="105"/>
      <c r="M25" s="189" t="s">
        <v>310</v>
      </c>
      <c r="N25" s="190"/>
      <c r="O25" s="103"/>
      <c r="P25" s="103"/>
      <c r="Q25" s="103"/>
      <c r="R25" s="103"/>
      <c r="S25" s="103"/>
      <c r="T25" s="103"/>
    </row>
    <row r="26" spans="2:21">
      <c r="B26" s="115"/>
      <c r="C26" s="105"/>
      <c r="D26" s="105"/>
      <c r="E26" s="105"/>
      <c r="F26" s="191"/>
      <c r="G26" s="192"/>
      <c r="H26" s="105"/>
      <c r="I26" s="191"/>
      <c r="J26" s="194"/>
      <c r="K26" s="192"/>
      <c r="L26" s="105"/>
      <c r="M26" s="191"/>
      <c r="N26" s="192"/>
      <c r="O26" s="103"/>
      <c r="P26" s="103"/>
      <c r="Q26" s="103"/>
      <c r="R26" s="103"/>
      <c r="S26" s="103"/>
      <c r="T26" s="103"/>
    </row>
    <row r="27" spans="2:21" ht="12.75" customHeight="1">
      <c r="B27" s="115"/>
      <c r="C27" s="107"/>
      <c r="D27" s="120"/>
      <c r="E27" s="105"/>
      <c r="F27" s="111"/>
      <c r="G27" s="105"/>
      <c r="H27" s="105"/>
      <c r="I27" s="115"/>
      <c r="J27" s="105"/>
      <c r="K27" s="105"/>
      <c r="L27" s="105"/>
      <c r="M27" s="115"/>
      <c r="N27" s="105"/>
      <c r="O27" s="103"/>
      <c r="P27" s="103"/>
      <c r="Q27" s="103"/>
      <c r="R27" s="103"/>
      <c r="S27" s="103"/>
      <c r="T27" s="103"/>
    </row>
    <row r="28" spans="2:21" ht="12.75" customHeight="1">
      <c r="B28" s="119"/>
      <c r="C28" s="247" t="s">
        <v>711</v>
      </c>
      <c r="D28" s="248"/>
      <c r="E28" s="105"/>
      <c r="F28" s="189" t="s">
        <v>717</v>
      </c>
      <c r="G28" s="190"/>
      <c r="H28" s="105"/>
      <c r="I28" s="189" t="s">
        <v>5</v>
      </c>
      <c r="J28" s="193"/>
      <c r="K28" s="190"/>
      <c r="L28" s="105"/>
      <c r="M28" s="189" t="s">
        <v>311</v>
      </c>
      <c r="N28" s="190"/>
      <c r="O28" s="103"/>
      <c r="P28" s="103"/>
      <c r="Q28" s="103"/>
      <c r="R28" s="103"/>
      <c r="S28" s="103"/>
      <c r="T28" s="103"/>
    </row>
    <row r="29" spans="2:21">
      <c r="B29" s="117"/>
      <c r="C29" s="249"/>
      <c r="D29" s="250"/>
      <c r="E29" s="105"/>
      <c r="F29" s="191"/>
      <c r="G29" s="192"/>
      <c r="H29" s="105"/>
      <c r="I29" s="191"/>
      <c r="J29" s="194"/>
      <c r="K29" s="192"/>
      <c r="L29" s="105"/>
      <c r="M29" s="191"/>
      <c r="N29" s="192"/>
      <c r="O29" s="103"/>
      <c r="P29" s="103"/>
      <c r="Q29" s="103"/>
      <c r="R29" s="103"/>
      <c r="S29" s="103"/>
      <c r="T29" s="103"/>
    </row>
    <row r="30" spans="2:21">
      <c r="B30" s="118"/>
      <c r="C30" s="251"/>
      <c r="D30" s="252"/>
      <c r="E30" s="103"/>
      <c r="F30" s="111"/>
      <c r="G30" s="105"/>
      <c r="H30" s="105"/>
      <c r="I30" s="115"/>
      <c r="J30" s="105"/>
      <c r="K30" s="105"/>
      <c r="L30" s="105"/>
      <c r="M30" s="105"/>
      <c r="N30" s="105"/>
      <c r="O30" s="103"/>
      <c r="P30" s="103"/>
      <c r="Q30" s="103"/>
      <c r="R30" s="103"/>
      <c r="S30" s="103"/>
      <c r="T30" s="103"/>
    </row>
    <row r="31" spans="2:21" ht="12.75" customHeight="1">
      <c r="B31" s="115"/>
      <c r="C31" s="105"/>
      <c r="D31" s="105"/>
      <c r="E31" s="103"/>
      <c r="F31" s="189" t="s">
        <v>6</v>
      </c>
      <c r="G31" s="190"/>
      <c r="H31" s="105"/>
      <c r="I31" s="189" t="s">
        <v>547</v>
      </c>
      <c r="J31" s="193"/>
      <c r="K31" s="190"/>
      <c r="L31" s="105"/>
      <c r="M31" s="105"/>
      <c r="N31" s="105"/>
      <c r="O31" s="103"/>
      <c r="P31" s="103"/>
      <c r="Q31" s="103"/>
      <c r="R31" s="103"/>
      <c r="S31" s="103"/>
      <c r="T31" s="103"/>
    </row>
    <row r="32" spans="2:21">
      <c r="B32" s="115"/>
      <c r="C32" s="107"/>
      <c r="D32" s="120"/>
      <c r="E32" s="103"/>
      <c r="F32" s="191"/>
      <c r="G32" s="192"/>
      <c r="H32" s="105"/>
      <c r="I32" s="191"/>
      <c r="J32" s="194"/>
      <c r="K32" s="192"/>
      <c r="L32" s="105"/>
      <c r="M32" s="105"/>
      <c r="N32" s="105"/>
      <c r="O32" s="103"/>
      <c r="P32" s="103"/>
      <c r="Q32" s="103"/>
      <c r="R32" s="103"/>
      <c r="S32" s="103"/>
      <c r="T32" s="103"/>
    </row>
    <row r="33" spans="2:20" ht="12.75" customHeight="1">
      <c r="B33" s="119"/>
      <c r="C33" s="245" t="s">
        <v>612</v>
      </c>
      <c r="D33" s="246"/>
      <c r="E33"/>
      <c r="F33" s="184"/>
      <c r="G33" s="182"/>
      <c r="H33" s="103"/>
      <c r="I33" s="115"/>
      <c r="J33" s="105"/>
      <c r="K33" s="105"/>
      <c r="L33" s="103"/>
      <c r="M33" s="103"/>
      <c r="N33" s="103"/>
      <c r="O33" s="103"/>
      <c r="P33" s="103"/>
      <c r="Q33" s="103"/>
      <c r="R33" s="103"/>
      <c r="S33" s="103"/>
      <c r="T33" s="103"/>
    </row>
    <row r="34" spans="2:20" ht="12.75" customHeight="1">
      <c r="B34" s="117"/>
      <c r="C34" s="246"/>
      <c r="D34" s="246"/>
      <c r="E34" s="103"/>
      <c r="F34" s="189" t="s">
        <v>718</v>
      </c>
      <c r="G34" s="190"/>
      <c r="H34" s="103"/>
      <c r="I34" s="189" t="s">
        <v>684</v>
      </c>
      <c r="J34" s="193"/>
      <c r="K34" s="190"/>
      <c r="L34"/>
      <c r="M34"/>
      <c r="N34"/>
      <c r="O34"/>
      <c r="P34"/>
      <c r="Q34"/>
    </row>
    <row r="35" spans="2:20">
      <c r="B35" s="118"/>
      <c r="C35" s="246"/>
      <c r="D35" s="246"/>
      <c r="E35"/>
      <c r="F35" s="191"/>
      <c r="G35" s="192"/>
      <c r="H35" s="103"/>
      <c r="I35" s="191"/>
      <c r="J35" s="194"/>
      <c r="K35" s="192"/>
      <c r="L35" s="177"/>
      <c r="M35"/>
      <c r="N35"/>
      <c r="O35"/>
      <c r="P35"/>
      <c r="Q35"/>
    </row>
    <row r="36" spans="2:20">
      <c r="B36" s="115"/>
      <c r="C36"/>
      <c r="D36"/>
      <c r="E36"/>
      <c r="F36" s="183"/>
      <c r="G36" s="183"/>
      <c r="H36"/>
      <c r="I36" s="115"/>
      <c r="J36" s="105"/>
      <c r="K36" s="105"/>
      <c r="L36"/>
      <c r="M36"/>
      <c r="N36"/>
      <c r="O36"/>
      <c r="P36"/>
      <c r="Q36"/>
    </row>
    <row r="37" spans="2:20" ht="12.75" customHeight="1">
      <c r="B37" s="115"/>
      <c r="C37"/>
      <c r="D37"/>
      <c r="E37"/>
      <c r="F37" s="183"/>
      <c r="G37" s="183"/>
      <c r="H37" s="103"/>
      <c r="I37" s="189" t="s">
        <v>685</v>
      </c>
      <c r="J37" s="193"/>
      <c r="K37" s="190"/>
      <c r="L37"/>
      <c r="M37"/>
      <c r="N37"/>
      <c r="O37"/>
      <c r="P37"/>
      <c r="Q37"/>
    </row>
    <row r="38" spans="2:20">
      <c r="B38" s="119"/>
      <c r="C38" s="243" t="s">
        <v>659</v>
      </c>
      <c r="D38" s="244"/>
      <c r="E38"/>
      <c r="F38" s="183"/>
      <c r="G38" s="183"/>
      <c r="H38"/>
      <c r="I38" s="191"/>
      <c r="J38" s="194"/>
      <c r="K38" s="192"/>
      <c r="L38"/>
      <c r="M38"/>
      <c r="N38"/>
      <c r="O38"/>
      <c r="P38"/>
      <c r="Q38"/>
    </row>
    <row r="39" spans="2:20">
      <c r="C39" s="244"/>
      <c r="D39" s="244"/>
      <c r="F39" s="183"/>
      <c r="G39" s="183"/>
      <c r="H39"/>
      <c r="L39"/>
      <c r="M39"/>
      <c r="N39"/>
      <c r="O39"/>
      <c r="P39"/>
      <c r="Q39"/>
    </row>
    <row r="40" spans="2:20" ht="12.75" customHeight="1">
      <c r="C40" s="244"/>
      <c r="D40" s="244"/>
      <c r="F40" s="183"/>
      <c r="G40" s="183"/>
      <c r="H40"/>
      <c r="L40"/>
      <c r="M40"/>
      <c r="N40"/>
      <c r="O40"/>
      <c r="P40"/>
      <c r="Q40"/>
      <c r="R40"/>
      <c r="S40"/>
    </row>
    <row r="41" spans="2:20">
      <c r="F41" s="183"/>
      <c r="G41" s="183"/>
      <c r="H41"/>
      <c r="L41"/>
      <c r="M41"/>
      <c r="N41"/>
      <c r="O41"/>
      <c r="P41"/>
      <c r="Q41"/>
      <c r="R41"/>
      <c r="S41"/>
      <c r="T41"/>
    </row>
    <row r="42" spans="2:20">
      <c r="F42" s="183"/>
      <c r="G42" s="183"/>
    </row>
    <row r="43" spans="2:20">
      <c r="F43" s="183"/>
      <c r="G43" s="183"/>
    </row>
    <row r="44" spans="2:20">
      <c r="F44" s="183"/>
      <c r="G44" s="183"/>
    </row>
    <row r="45" spans="2:20">
      <c r="F45" s="183"/>
      <c r="G45" s="183"/>
    </row>
  </sheetData>
  <protectedRanges>
    <protectedRange sqref="G3 M4:S4 V14:IO39 R17:U39 E10:L13 G1 C1:D2 C3:C6 D6 D4 F1:F3 E3:E4 E1 O5:Q9 T4:IO11 M10:S11 M40:IQ40 M41:IR65537 M12:O12 T12:IM13 H1:IR3 C36:D65534 I14:K65534 C7:D32 L14:L65537 E14:E65534 P18:Q39 M13:P13 M14:O39 P14:Q14 F4:L9 F14:H65537" name="Oblast1_1" securityDescriptor="O:WDG:WDD:(A;;CC;;;S-1-5-21-803378362-296240805-1831112798-6325)(A;;CC;;;S-1-5-21-803378362-296240805-1831112798-3188)"/>
    <protectedRange sqref="C33:D35" name="Oblast1_1_1" securityDescriptor="O:WDG:WDD:(A;;CC;;;S-1-5-21-803378362-296240805-1831112798-6325)(A;;CC;;;S-1-5-21-803378362-296240805-1831112798-3188)"/>
  </protectedRanges>
  <mergeCells count="32">
    <mergeCell ref="F34:G35"/>
    <mergeCell ref="I34:K35"/>
    <mergeCell ref="I37:K38"/>
    <mergeCell ref="C19:D21"/>
    <mergeCell ref="F19:G20"/>
    <mergeCell ref="I19:K20"/>
    <mergeCell ref="C23:D25"/>
    <mergeCell ref="F25:G26"/>
    <mergeCell ref="I25:K26"/>
    <mergeCell ref="C33:D35"/>
    <mergeCell ref="C28:D30"/>
    <mergeCell ref="C38:D40"/>
    <mergeCell ref="I28:K29"/>
    <mergeCell ref="M15:N17"/>
    <mergeCell ref="C11:D12"/>
    <mergeCell ref="E5:L6"/>
    <mergeCell ref="N5:Q5"/>
    <mergeCell ref="N6:Q9"/>
    <mergeCell ref="E7:L7"/>
    <mergeCell ref="E8:L9"/>
    <mergeCell ref="C15:D17"/>
    <mergeCell ref="F15:G17"/>
    <mergeCell ref="I15:K17"/>
    <mergeCell ref="M28:N29"/>
    <mergeCell ref="F31:G32"/>
    <mergeCell ref="I31:K32"/>
    <mergeCell ref="F28:G29"/>
    <mergeCell ref="M19:N20"/>
    <mergeCell ref="F22:G23"/>
    <mergeCell ref="I22:K23"/>
    <mergeCell ref="M22:N23"/>
    <mergeCell ref="M25:N26"/>
  </mergeCells>
  <pageMargins left="0.7" right="0.7" top="0.78740157499999996" bottom="0.78740157499999996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74"/>
  <sheetViews>
    <sheetView showGridLines="0" workbookViewId="0">
      <selection activeCell="B22" sqref="B22"/>
    </sheetView>
  </sheetViews>
  <sheetFormatPr defaultRowHeight="12.5"/>
  <cols>
    <col min="1" max="1" width="7" customWidth="1"/>
    <col min="2" max="2" width="34" bestFit="1" customWidth="1"/>
    <col min="3" max="3" width="29.1796875" bestFit="1" customWidth="1"/>
  </cols>
  <sheetData>
    <row r="1" spans="1:3" ht="14.5">
      <c r="A1" s="50" t="s">
        <v>476</v>
      </c>
      <c r="B1" s="49" t="s">
        <v>474</v>
      </c>
      <c r="C1" s="49" t="s">
        <v>475</v>
      </c>
    </row>
    <row r="2" spans="1:3" ht="14.5">
      <c r="A2" s="51">
        <v>1140</v>
      </c>
      <c r="B2" s="47" t="s">
        <v>345</v>
      </c>
      <c r="C2" s="47" t="s">
        <v>346</v>
      </c>
    </row>
    <row r="3" spans="1:3" ht="14.5">
      <c r="A3" s="51">
        <v>1210</v>
      </c>
      <c r="B3" s="47" t="s">
        <v>347</v>
      </c>
      <c r="C3" s="47" t="s">
        <v>348</v>
      </c>
    </row>
    <row r="4" spans="1:3" ht="14.5">
      <c r="A4" s="51">
        <v>1410</v>
      </c>
      <c r="B4" s="47" t="s">
        <v>349</v>
      </c>
      <c r="C4" s="47" t="s">
        <v>350</v>
      </c>
    </row>
    <row r="5" spans="1:3" ht="14.5">
      <c r="A5" s="51">
        <v>1420</v>
      </c>
      <c r="B5" s="47" t="s">
        <v>351</v>
      </c>
      <c r="C5" s="47" t="s">
        <v>352</v>
      </c>
    </row>
    <row r="6" spans="1:3" ht="14.5">
      <c r="A6" s="51">
        <v>1510</v>
      </c>
      <c r="B6" s="47" t="s">
        <v>353</v>
      </c>
      <c r="C6" s="47" t="s">
        <v>354</v>
      </c>
    </row>
    <row r="7" spans="1:3" ht="14.5">
      <c r="A7" s="51">
        <v>1520</v>
      </c>
      <c r="B7" s="47" t="s">
        <v>355</v>
      </c>
      <c r="C7" s="47" t="s">
        <v>356</v>
      </c>
    </row>
    <row r="8" spans="1:3" ht="14.5">
      <c r="A8" s="51">
        <v>1530</v>
      </c>
      <c r="B8" s="47" t="s">
        <v>357</v>
      </c>
      <c r="C8" s="47" t="s">
        <v>358</v>
      </c>
    </row>
    <row r="9" spans="1:3" ht="14.5">
      <c r="A9" s="51">
        <v>1610</v>
      </c>
      <c r="B9" s="47" t="s">
        <v>359</v>
      </c>
      <c r="C9" s="47" t="s">
        <v>360</v>
      </c>
    </row>
    <row r="10" spans="1:3" ht="14.5">
      <c r="A10" s="51">
        <v>1910</v>
      </c>
      <c r="B10" s="47" t="s">
        <v>361</v>
      </c>
      <c r="C10" s="47" t="s">
        <v>362</v>
      </c>
    </row>
    <row r="11" spans="1:3" ht="14.5">
      <c r="A11" s="51">
        <v>1920</v>
      </c>
      <c r="B11" s="47" t="s">
        <v>363</v>
      </c>
      <c r="C11" s="47" t="s">
        <v>364</v>
      </c>
    </row>
    <row r="12" spans="1:3" ht="14.5">
      <c r="A12" s="51">
        <v>1930</v>
      </c>
      <c r="B12" s="47" t="s">
        <v>365</v>
      </c>
      <c r="C12" s="47" t="s">
        <v>366</v>
      </c>
    </row>
    <row r="13" spans="1:3" ht="14.5">
      <c r="A13" s="51">
        <v>1940</v>
      </c>
      <c r="B13" s="47" t="s">
        <v>367</v>
      </c>
      <c r="C13" s="47" t="s">
        <v>368</v>
      </c>
    </row>
    <row r="14" spans="1:3" ht="14.5">
      <c r="A14" s="51">
        <v>2120</v>
      </c>
      <c r="B14" s="89" t="s">
        <v>369</v>
      </c>
      <c r="C14" s="47" t="s">
        <v>370</v>
      </c>
    </row>
    <row r="15" spans="1:3" ht="14.5">
      <c r="A15" s="51">
        <v>2220</v>
      </c>
      <c r="B15" s="47" t="s">
        <v>371</v>
      </c>
      <c r="C15" s="47" t="s">
        <v>372</v>
      </c>
    </row>
    <row r="16" spans="1:3" ht="14.5">
      <c r="A16" s="51">
        <v>2230</v>
      </c>
      <c r="B16" s="47" t="s">
        <v>373</v>
      </c>
      <c r="C16" s="47" t="s">
        <v>374</v>
      </c>
    </row>
    <row r="17" spans="1:3" ht="14.5">
      <c r="A17" s="51">
        <v>2240</v>
      </c>
      <c r="B17" s="47" t="s">
        <v>375</v>
      </c>
      <c r="C17" s="89" t="s">
        <v>376</v>
      </c>
    </row>
    <row r="18" spans="1:3" ht="14.5">
      <c r="A18" s="51">
        <v>2320</v>
      </c>
      <c r="B18" s="47" t="s">
        <v>377</v>
      </c>
      <c r="C18" s="47" t="s">
        <v>378</v>
      </c>
    </row>
    <row r="19" spans="1:3" ht="14.5">
      <c r="A19" s="51">
        <v>2330</v>
      </c>
      <c r="B19" s="47" t="s">
        <v>379</v>
      </c>
      <c r="C19" s="47" t="s">
        <v>380</v>
      </c>
    </row>
    <row r="20" spans="1:3" ht="14.5">
      <c r="A20" s="51">
        <v>2340</v>
      </c>
      <c r="B20" s="47" t="s">
        <v>381</v>
      </c>
      <c r="C20" s="47" t="s">
        <v>382</v>
      </c>
    </row>
    <row r="21" spans="1:3" ht="14.5">
      <c r="A21" s="51">
        <v>2350</v>
      </c>
      <c r="B21" s="48" t="s">
        <v>383</v>
      </c>
      <c r="C21" s="47" t="s">
        <v>384</v>
      </c>
    </row>
    <row r="22" spans="1:3" ht="14.5">
      <c r="A22" s="51">
        <v>2370</v>
      </c>
      <c r="B22" s="168" t="s">
        <v>385</v>
      </c>
      <c r="C22" s="47" t="s">
        <v>386</v>
      </c>
    </row>
    <row r="23" spans="1:3" ht="14.5">
      <c r="A23" s="51">
        <v>2420</v>
      </c>
      <c r="B23" s="47" t="s">
        <v>387</v>
      </c>
      <c r="C23" s="47" t="s">
        <v>388</v>
      </c>
    </row>
    <row r="24" spans="1:3" ht="14.5">
      <c r="A24" s="51">
        <v>2430</v>
      </c>
      <c r="B24" s="47" t="s">
        <v>389</v>
      </c>
      <c r="C24" s="47" t="s">
        <v>390</v>
      </c>
    </row>
    <row r="25" spans="1:3" ht="14.5">
      <c r="A25" s="51">
        <v>2450</v>
      </c>
      <c r="B25" s="47" t="s">
        <v>391</v>
      </c>
      <c r="C25" s="47" t="s">
        <v>392</v>
      </c>
    </row>
    <row r="26" spans="1:3" ht="14.5">
      <c r="A26" s="51">
        <v>2460</v>
      </c>
      <c r="B26" s="47"/>
      <c r="C26" s="47" t="s">
        <v>393</v>
      </c>
    </row>
    <row r="27" spans="1:3" ht="14.5">
      <c r="A27" s="51">
        <v>2531</v>
      </c>
      <c r="B27" s="47" t="s">
        <v>394</v>
      </c>
      <c r="C27" s="47" t="s">
        <v>395</v>
      </c>
    </row>
    <row r="28" spans="1:3" ht="14.5">
      <c r="A28" s="51">
        <v>2532</v>
      </c>
      <c r="B28" s="47" t="s">
        <v>396</v>
      </c>
      <c r="C28" s="47" t="s">
        <v>397</v>
      </c>
    </row>
    <row r="29" spans="1:3" ht="14.5">
      <c r="A29" s="51">
        <v>2540</v>
      </c>
      <c r="B29" s="47" t="s">
        <v>398</v>
      </c>
      <c r="C29" s="47" t="s">
        <v>399</v>
      </c>
    </row>
    <row r="30" spans="1:3" ht="14.5">
      <c r="A30" s="51">
        <v>2551</v>
      </c>
      <c r="B30" s="47" t="s">
        <v>400</v>
      </c>
      <c r="C30" s="47" t="s">
        <v>401</v>
      </c>
    </row>
    <row r="31" spans="1:3" ht="14.5">
      <c r="A31" s="51">
        <v>2560</v>
      </c>
      <c r="B31" s="47" t="s">
        <v>402</v>
      </c>
      <c r="C31" s="47" t="s">
        <v>403</v>
      </c>
    </row>
    <row r="32" spans="1:3" ht="14.5">
      <c r="A32" s="51">
        <v>2570</v>
      </c>
      <c r="B32" s="47" t="s">
        <v>404</v>
      </c>
      <c r="C32" s="47" t="s">
        <v>405</v>
      </c>
    </row>
    <row r="33" spans="1:3" ht="14.5">
      <c r="A33" s="51">
        <v>2572</v>
      </c>
      <c r="B33" s="47" t="s">
        <v>406</v>
      </c>
      <c r="C33" s="47" t="s">
        <v>407</v>
      </c>
    </row>
    <row r="34" spans="1:3" ht="14.5">
      <c r="A34" s="51">
        <v>2620</v>
      </c>
      <c r="B34" s="47" t="s">
        <v>408</v>
      </c>
      <c r="C34" s="47" t="s">
        <v>409</v>
      </c>
    </row>
    <row r="35" spans="1:3" ht="14.5">
      <c r="A35" s="51">
        <v>2650</v>
      </c>
      <c r="B35" s="47" t="s">
        <v>410</v>
      </c>
      <c r="C35" s="47" t="s">
        <v>411</v>
      </c>
    </row>
    <row r="36" spans="1:3" ht="14.5">
      <c r="A36" s="51">
        <v>2720</v>
      </c>
      <c r="B36" s="47" t="s">
        <v>412</v>
      </c>
      <c r="C36" s="47" t="s">
        <v>413</v>
      </c>
    </row>
    <row r="37" spans="1:3" ht="14.5">
      <c r="A37" s="51">
        <v>2730</v>
      </c>
      <c r="B37" s="47" t="s">
        <v>414</v>
      </c>
      <c r="C37" s="89" t="s">
        <v>415</v>
      </c>
    </row>
    <row r="38" spans="1:3" ht="14.5">
      <c r="A38" s="51">
        <v>2740</v>
      </c>
      <c r="B38" s="47" t="s">
        <v>402</v>
      </c>
      <c r="C38" s="47" t="s">
        <v>403</v>
      </c>
    </row>
    <row r="39" spans="1:3" ht="14.5">
      <c r="A39" s="51">
        <v>3210</v>
      </c>
      <c r="B39" s="47" t="s">
        <v>416</v>
      </c>
      <c r="C39" s="47" t="s">
        <v>417</v>
      </c>
    </row>
    <row r="40" spans="1:3" ht="14.5">
      <c r="A40" s="51">
        <v>3220</v>
      </c>
      <c r="B40" s="47" t="s">
        <v>418</v>
      </c>
      <c r="C40" s="47" t="s">
        <v>419</v>
      </c>
    </row>
    <row r="41" spans="1:3" ht="14.5">
      <c r="A41" s="51">
        <v>3310</v>
      </c>
      <c r="B41" s="47" t="s">
        <v>32</v>
      </c>
      <c r="C41" s="47" t="s">
        <v>420</v>
      </c>
    </row>
    <row r="42" spans="1:3" ht="14.5">
      <c r="A42" s="51">
        <v>3410</v>
      </c>
      <c r="B42" s="47" t="s">
        <v>421</v>
      </c>
      <c r="C42" s="47" t="s">
        <v>422</v>
      </c>
    </row>
    <row r="43" spans="1:3" ht="14.5">
      <c r="A43" s="51">
        <v>3420</v>
      </c>
      <c r="B43" s="47" t="s">
        <v>423</v>
      </c>
      <c r="C43" s="47" t="s">
        <v>424</v>
      </c>
    </row>
    <row r="44" spans="1:3" ht="14.5">
      <c r="A44" s="51">
        <v>3430</v>
      </c>
      <c r="B44" s="47" t="s">
        <v>425</v>
      </c>
      <c r="C44" s="47" t="s">
        <v>426</v>
      </c>
    </row>
    <row r="45" spans="1:3" ht="14.5">
      <c r="A45" s="51">
        <v>3440</v>
      </c>
      <c r="B45" s="47" t="s">
        <v>427</v>
      </c>
      <c r="C45" s="47" t="s">
        <v>350</v>
      </c>
    </row>
    <row r="46" spans="1:3" ht="14.5">
      <c r="A46" s="51">
        <v>3460</v>
      </c>
      <c r="B46" s="47" t="s">
        <v>428</v>
      </c>
      <c r="C46" s="47" t="s">
        <v>429</v>
      </c>
    </row>
    <row r="47" spans="1:3" ht="14.5">
      <c r="A47" s="51">
        <v>3470</v>
      </c>
      <c r="B47" s="47" t="s">
        <v>430</v>
      </c>
      <c r="C47" s="47" t="s">
        <v>431</v>
      </c>
    </row>
    <row r="48" spans="1:3" ht="14.5">
      <c r="A48" s="51">
        <v>3480</v>
      </c>
      <c r="B48" s="47" t="s">
        <v>432</v>
      </c>
      <c r="C48" s="47" t="s">
        <v>433</v>
      </c>
    </row>
    <row r="49" spans="1:3" ht="14.5">
      <c r="A49" s="51">
        <v>3490</v>
      </c>
      <c r="B49" s="47" t="s">
        <v>421</v>
      </c>
      <c r="C49" s="47" t="s">
        <v>434</v>
      </c>
    </row>
    <row r="50" spans="1:3" ht="14.5">
      <c r="A50" s="51">
        <v>4210</v>
      </c>
      <c r="B50" s="47" t="s">
        <v>416</v>
      </c>
      <c r="C50" s="47" t="s">
        <v>417</v>
      </c>
    </row>
    <row r="51" spans="1:3" ht="14.5">
      <c r="A51" s="51">
        <v>4310</v>
      </c>
      <c r="B51" s="47" t="s">
        <v>32</v>
      </c>
      <c r="C51" s="47" t="s">
        <v>420</v>
      </c>
    </row>
    <row r="52" spans="1:3" ht="14.5">
      <c r="A52" s="51">
        <v>4410</v>
      </c>
      <c r="B52" s="47" t="s">
        <v>435</v>
      </c>
      <c r="C52" s="47" t="s">
        <v>436</v>
      </c>
    </row>
    <row r="53" spans="1:3" ht="14.5">
      <c r="A53" s="51">
        <v>4420</v>
      </c>
      <c r="B53" s="47" t="s">
        <v>437</v>
      </c>
      <c r="C53" s="47" t="s">
        <v>438</v>
      </c>
    </row>
    <row r="54" spans="1:3" ht="14.5">
      <c r="A54" s="51">
        <v>4440</v>
      </c>
      <c r="B54" s="47" t="s">
        <v>439</v>
      </c>
      <c r="C54" s="47" t="s">
        <v>440</v>
      </c>
    </row>
    <row r="55" spans="1:3" ht="14.5">
      <c r="A55" s="51">
        <v>4450</v>
      </c>
      <c r="B55" s="47" t="s">
        <v>441</v>
      </c>
      <c r="C55" s="47" t="s">
        <v>442</v>
      </c>
    </row>
    <row r="56" spans="1:3" ht="14.5">
      <c r="A56" s="51">
        <v>4510</v>
      </c>
      <c r="B56" s="47" t="s">
        <v>443</v>
      </c>
      <c r="C56" s="47" t="s">
        <v>444</v>
      </c>
    </row>
    <row r="57" spans="1:3" ht="14.5">
      <c r="A57" s="51">
        <v>4520</v>
      </c>
      <c r="B57" s="47" t="s">
        <v>445</v>
      </c>
      <c r="C57" s="47" t="s">
        <v>446</v>
      </c>
    </row>
    <row r="58" spans="1:3" ht="14.5">
      <c r="A58" s="51">
        <v>4550</v>
      </c>
      <c r="B58" s="47" t="s">
        <v>371</v>
      </c>
      <c r="C58" s="47" t="s">
        <v>372</v>
      </c>
    </row>
    <row r="59" spans="1:3" ht="14.5">
      <c r="A59" s="51">
        <v>4560</v>
      </c>
      <c r="B59" s="47" t="s">
        <v>375</v>
      </c>
      <c r="C59" s="47" t="s">
        <v>376</v>
      </c>
    </row>
    <row r="60" spans="1:3" ht="14.5">
      <c r="A60" s="51">
        <v>4610</v>
      </c>
      <c r="B60" s="47" t="s">
        <v>447</v>
      </c>
      <c r="C60" s="47" t="s">
        <v>448</v>
      </c>
    </row>
    <row r="61" spans="1:3" ht="14.5">
      <c r="A61" s="51">
        <v>4650</v>
      </c>
      <c r="B61" s="47" t="s">
        <v>449</v>
      </c>
      <c r="C61" s="47" t="s">
        <v>450</v>
      </c>
    </row>
    <row r="62" spans="1:3" ht="14.5">
      <c r="A62" s="51">
        <v>4660</v>
      </c>
      <c r="B62" s="47" t="s">
        <v>451</v>
      </c>
      <c r="C62" s="47" t="s">
        <v>452</v>
      </c>
    </row>
    <row r="63" spans="1:3" ht="14.5">
      <c r="A63" s="51">
        <v>4670</v>
      </c>
      <c r="B63" s="47" t="s">
        <v>453</v>
      </c>
      <c r="C63" s="47" t="s">
        <v>454</v>
      </c>
    </row>
    <row r="64" spans="1:3" ht="14.5">
      <c r="A64" s="51">
        <v>4710</v>
      </c>
      <c r="B64" s="47" t="s">
        <v>455</v>
      </c>
      <c r="C64" s="47" t="s">
        <v>456</v>
      </c>
    </row>
    <row r="65" spans="1:3" ht="14.5">
      <c r="A65" s="51">
        <v>5110</v>
      </c>
      <c r="B65" s="47" t="s">
        <v>457</v>
      </c>
      <c r="C65" s="47" t="s">
        <v>458</v>
      </c>
    </row>
    <row r="66" spans="1:3" ht="14.5">
      <c r="A66" s="51">
        <v>5210</v>
      </c>
      <c r="B66" s="47" t="s">
        <v>416</v>
      </c>
      <c r="C66" s="47" t="s">
        <v>417</v>
      </c>
    </row>
    <row r="67" spans="1:3" ht="14.5">
      <c r="A67" s="51">
        <v>5220</v>
      </c>
      <c r="B67" s="47" t="s">
        <v>459</v>
      </c>
      <c r="C67" s="47" t="s">
        <v>460</v>
      </c>
    </row>
    <row r="68" spans="1:3" ht="14.5">
      <c r="A68" s="51">
        <v>5310</v>
      </c>
      <c r="B68" s="47" t="s">
        <v>461</v>
      </c>
      <c r="C68" s="47" t="s">
        <v>462</v>
      </c>
    </row>
    <row r="69" spans="1:3" ht="14.5">
      <c r="A69" s="51">
        <v>5430</v>
      </c>
      <c r="B69" s="47" t="s">
        <v>463</v>
      </c>
      <c r="C69" s="47" t="s">
        <v>464</v>
      </c>
    </row>
    <row r="70" spans="1:3" ht="14.5">
      <c r="A70" s="51">
        <v>5440</v>
      </c>
      <c r="B70" s="47" t="s">
        <v>465</v>
      </c>
      <c r="C70" s="47" t="s">
        <v>466</v>
      </c>
    </row>
    <row r="71" spans="1:3" ht="14.5">
      <c r="A71" s="51">
        <v>5450</v>
      </c>
      <c r="B71" s="47" t="s">
        <v>467</v>
      </c>
      <c r="C71" s="47" t="s">
        <v>468</v>
      </c>
    </row>
    <row r="72" spans="1:3" ht="14.5">
      <c r="A72" s="51">
        <v>5510</v>
      </c>
      <c r="B72" s="47" t="s">
        <v>469</v>
      </c>
      <c r="C72" s="47" t="s">
        <v>470</v>
      </c>
    </row>
    <row r="73" spans="1:3" ht="14.5">
      <c r="A73" s="51">
        <v>5520</v>
      </c>
      <c r="B73" s="47" t="s">
        <v>471</v>
      </c>
      <c r="C73" s="47" t="s">
        <v>472</v>
      </c>
    </row>
    <row r="74" spans="1:3" ht="14.5">
      <c r="A74" s="51">
        <v>5530</v>
      </c>
      <c r="B74" s="47" t="s">
        <v>345</v>
      </c>
      <c r="C74" s="47" t="s">
        <v>473</v>
      </c>
    </row>
  </sheetData>
  <autoFilter ref="A1:C74" xr:uid="{00000000-0009-0000-0000-000001000000}"/>
  <pageMargins left="0.7" right="0.7" top="0.78740157499999996" bottom="0.78740157499999996" header="0.3" footer="0.3"/>
  <pageSetup paperSize="9" scale="6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D23"/>
  <sheetViews>
    <sheetView showGridLines="0" topLeftCell="D1" zoomScale="70" zoomScaleNormal="70" workbookViewId="0">
      <selection activeCell="AR21" sqref="AR21"/>
    </sheetView>
  </sheetViews>
  <sheetFormatPr defaultColWidth="5.54296875" defaultRowHeight="27" customHeight="1"/>
  <cols>
    <col min="1" max="1" width="2.26953125" style="9" customWidth="1"/>
    <col min="2" max="2" width="6.453125" style="9" bestFit="1" customWidth="1"/>
    <col min="3" max="3" width="8.26953125" style="9" customWidth="1"/>
    <col min="4" max="4" width="7.7265625" style="9" bestFit="1" customWidth="1"/>
    <col min="5" max="6" width="8.26953125" style="9" customWidth="1"/>
    <col min="7" max="7" width="5.54296875" style="9" customWidth="1"/>
    <col min="8" max="8" width="2.7265625" style="9" customWidth="1"/>
    <col min="9" max="9" width="6.453125" style="9" customWidth="1"/>
    <col min="10" max="13" width="8.26953125" style="9" customWidth="1"/>
    <col min="14" max="14" width="5.54296875" style="9" customWidth="1"/>
    <col min="15" max="15" width="2.7265625" style="9" customWidth="1"/>
    <col min="16" max="16" width="7.81640625" style="9" customWidth="1"/>
    <col min="17" max="20" width="8.26953125" style="9" customWidth="1"/>
    <col min="21" max="21" width="5.54296875" style="9" customWidth="1"/>
    <col min="22" max="22" width="2.7265625" style="9" customWidth="1"/>
    <col min="23" max="23" width="6.453125" style="9" bestFit="1" customWidth="1"/>
    <col min="24" max="27" width="8.26953125" style="9" customWidth="1"/>
    <col min="28" max="28" width="5.54296875" style="9" customWidth="1"/>
    <col min="29" max="29" width="2.7265625" style="9" customWidth="1"/>
    <col min="30" max="30" width="6.453125" style="9" bestFit="1" customWidth="1"/>
    <col min="31" max="34" width="8.26953125" style="9" customWidth="1"/>
    <col min="35" max="35" width="5.54296875" style="9" customWidth="1"/>
    <col min="36" max="36" width="2.7265625" style="9" customWidth="1"/>
    <col min="37" max="37" width="6.453125" style="9" bestFit="1" customWidth="1"/>
    <col min="38" max="41" width="8.453125" style="9" customWidth="1"/>
    <col min="42" max="42" width="5.54296875" style="9"/>
    <col min="43" max="43" width="2.453125" style="9" customWidth="1"/>
    <col min="44" max="44" width="7" style="9" customWidth="1"/>
    <col min="45" max="48" width="8.26953125" style="9" customWidth="1"/>
    <col min="49" max="49" width="4.54296875" style="9" customWidth="1"/>
    <col min="50" max="50" width="2.54296875" style="9" customWidth="1"/>
    <col min="51" max="51" width="6.36328125" style="9" customWidth="1"/>
    <col min="52" max="16384" width="5.54296875" style="9"/>
  </cols>
  <sheetData>
    <row r="2" spans="1:56" ht="27" customHeight="1">
      <c r="B2" s="259" t="s">
        <v>344</v>
      </c>
      <c r="C2" s="260"/>
      <c r="D2" s="260"/>
      <c r="F2" s="261">
        <f>TES!F2</f>
        <v>45323</v>
      </c>
      <c r="G2" s="260"/>
    </row>
    <row r="3" spans="1:56" ht="27" customHeight="1">
      <c r="A3"/>
      <c r="B3"/>
      <c r="C3"/>
      <c r="D3"/>
      <c r="AD3" s="277" t="s">
        <v>705</v>
      </c>
      <c r="AE3" s="278"/>
      <c r="AF3" s="278"/>
      <c r="AG3" s="278"/>
      <c r="AH3" s="278"/>
      <c r="AI3" s="279"/>
    </row>
    <row r="4" spans="1:56" ht="27" customHeight="1">
      <c r="A4"/>
      <c r="B4"/>
      <c r="C4"/>
      <c r="D4"/>
      <c r="E4"/>
      <c r="F4"/>
      <c r="G4"/>
      <c r="H4"/>
      <c r="I4"/>
      <c r="J4"/>
      <c r="K4"/>
      <c r="L4"/>
      <c r="R4" s="23"/>
      <c r="S4" s="23"/>
      <c r="T4" s="23"/>
      <c r="AD4" s="64">
        <v>5520</v>
      </c>
      <c r="AE4" s="277" t="s">
        <v>48</v>
      </c>
      <c r="AF4" s="280"/>
      <c r="AG4" s="280"/>
      <c r="AH4" s="281"/>
      <c r="AI4" s="64" t="s">
        <v>548</v>
      </c>
    </row>
    <row r="5" spans="1:56" ht="27" customHeight="1">
      <c r="A5"/>
      <c r="B5"/>
      <c r="C5"/>
      <c r="D5"/>
      <c r="R5" s="23"/>
      <c r="S5" s="23"/>
      <c r="T5" s="23"/>
      <c r="AD5" s="64">
        <v>11806</v>
      </c>
      <c r="AE5" s="277" t="s">
        <v>703</v>
      </c>
      <c r="AF5" s="280"/>
      <c r="AG5" s="280"/>
      <c r="AH5" s="281"/>
      <c r="AI5" s="64"/>
    </row>
    <row r="6" spans="1:56" ht="27" customHeight="1">
      <c r="A6"/>
      <c r="B6"/>
      <c r="C6"/>
      <c r="D6"/>
      <c r="AE6" s="277" t="s">
        <v>704</v>
      </c>
      <c r="AF6" s="280"/>
      <c r="AG6" s="280"/>
      <c r="AH6" s="281"/>
    </row>
    <row r="7" spans="1:56" ht="27" customHeight="1">
      <c r="AG7" s="21"/>
    </row>
    <row r="8" spans="1:56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20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</row>
    <row r="9" spans="1:56" ht="27" customHeight="1">
      <c r="E9" s="21"/>
      <c r="L9" s="21"/>
      <c r="S9" s="21"/>
      <c r="Z9" s="21"/>
      <c r="AG9" s="21"/>
      <c r="AN9" s="14"/>
      <c r="AU9" s="14"/>
      <c r="AY9" s="1"/>
      <c r="AZ9" s="1"/>
      <c r="BA9" s="1"/>
      <c r="BB9" s="4"/>
      <c r="BC9" s="1"/>
      <c r="BD9" s="1"/>
    </row>
    <row r="10" spans="1:56" ht="27" customHeight="1">
      <c r="B10" s="16">
        <v>5520</v>
      </c>
      <c r="C10" s="272" t="s">
        <v>720</v>
      </c>
      <c r="D10" s="273"/>
      <c r="E10" s="273"/>
      <c r="F10" s="274"/>
      <c r="G10" s="16" t="s">
        <v>44</v>
      </c>
      <c r="I10" s="16">
        <v>5520</v>
      </c>
      <c r="J10" s="256" t="s">
        <v>45</v>
      </c>
      <c r="K10" s="270"/>
      <c r="L10" s="270"/>
      <c r="M10" s="271"/>
      <c r="N10" s="16" t="s">
        <v>44</v>
      </c>
      <c r="P10" s="16">
        <v>5520</v>
      </c>
      <c r="Q10" s="282" t="s">
        <v>700</v>
      </c>
      <c r="R10" s="283"/>
      <c r="S10" s="283"/>
      <c r="T10" s="284"/>
      <c r="U10" s="16" t="s">
        <v>44</v>
      </c>
      <c r="W10" s="16">
        <v>5520</v>
      </c>
      <c r="X10" s="282" t="s">
        <v>700</v>
      </c>
      <c r="Y10" s="283"/>
      <c r="Z10" s="283"/>
      <c r="AA10" s="284"/>
      <c r="AB10" s="16" t="s">
        <v>44</v>
      </c>
      <c r="AD10" s="16">
        <v>5520</v>
      </c>
      <c r="AE10" s="256" t="s">
        <v>50</v>
      </c>
      <c r="AF10" s="270"/>
      <c r="AG10" s="270"/>
      <c r="AH10" s="271"/>
      <c r="AI10" s="16" t="s">
        <v>44</v>
      </c>
      <c r="AK10" s="16">
        <v>5520</v>
      </c>
      <c r="AL10" s="256" t="s">
        <v>53</v>
      </c>
      <c r="AM10" s="257"/>
      <c r="AN10" s="257"/>
      <c r="AO10" s="258"/>
      <c r="AP10" s="16" t="s">
        <v>44</v>
      </c>
      <c r="AR10" s="16">
        <v>5530</v>
      </c>
      <c r="AS10" s="256" t="s">
        <v>580</v>
      </c>
      <c r="AT10" s="270"/>
      <c r="AU10" s="270"/>
      <c r="AV10" s="271"/>
      <c r="AW10" s="16" t="s">
        <v>44</v>
      </c>
      <c r="AY10" s="86">
        <v>5520</v>
      </c>
      <c r="AZ10" s="253" t="s">
        <v>593</v>
      </c>
      <c r="BA10" s="254"/>
      <c r="BB10" s="254"/>
      <c r="BC10" s="255"/>
      <c r="BD10" s="86" t="s">
        <v>44</v>
      </c>
    </row>
    <row r="11" spans="1:56" ht="27" customHeight="1">
      <c r="B11" s="16">
        <v>12781</v>
      </c>
      <c r="C11" s="256" t="s">
        <v>513</v>
      </c>
      <c r="D11" s="257"/>
      <c r="E11" s="257"/>
      <c r="F11" s="258"/>
      <c r="G11" s="16"/>
      <c r="I11" s="16">
        <v>20024</v>
      </c>
      <c r="J11" s="256" t="s">
        <v>511</v>
      </c>
      <c r="K11" s="270"/>
      <c r="L11" s="270"/>
      <c r="M11" s="271"/>
      <c r="N11" s="16"/>
      <c r="P11" s="16"/>
      <c r="Q11" s="256" t="s">
        <v>513</v>
      </c>
      <c r="R11" s="257"/>
      <c r="S11" s="257"/>
      <c r="T11" s="258"/>
      <c r="U11" s="16"/>
      <c r="W11" s="16"/>
      <c r="X11" s="256" t="s">
        <v>514</v>
      </c>
      <c r="Y11" s="257"/>
      <c r="Z11" s="257"/>
      <c r="AA11" s="258"/>
      <c r="AB11" s="16"/>
      <c r="AD11" s="16">
        <v>20118</v>
      </c>
      <c r="AE11" s="256" t="s">
        <v>516</v>
      </c>
      <c r="AF11" s="270"/>
      <c r="AG11" s="270"/>
      <c r="AH11" s="271"/>
      <c r="AI11" s="16"/>
      <c r="AK11" s="16">
        <v>12232</v>
      </c>
      <c r="AL11" s="256" t="s">
        <v>513</v>
      </c>
      <c r="AM11" s="257"/>
      <c r="AN11" s="257"/>
      <c r="AO11" s="258"/>
      <c r="AP11" s="16"/>
      <c r="AR11" s="16">
        <v>12438</v>
      </c>
      <c r="AS11" s="256" t="s">
        <v>337</v>
      </c>
      <c r="AT11" s="270"/>
      <c r="AU11" s="270"/>
      <c r="AV11" s="271"/>
      <c r="AW11" s="16"/>
      <c r="AY11" s="86">
        <v>11783</v>
      </c>
      <c r="AZ11" s="253" t="s">
        <v>46</v>
      </c>
      <c r="BA11" s="254"/>
      <c r="BB11" s="254"/>
      <c r="BC11" s="255"/>
      <c r="BD11" s="86"/>
    </row>
    <row r="12" spans="1:56" ht="27" customHeight="1">
      <c r="C12" s="256" t="s">
        <v>145</v>
      </c>
      <c r="D12" s="257"/>
      <c r="E12" s="257"/>
      <c r="F12" s="258"/>
      <c r="J12" s="256" t="s">
        <v>512</v>
      </c>
      <c r="K12" s="270"/>
      <c r="L12" s="270"/>
      <c r="M12" s="271"/>
      <c r="Q12" s="256" t="s">
        <v>145</v>
      </c>
      <c r="R12" s="257"/>
      <c r="S12" s="257"/>
      <c r="T12" s="258"/>
      <c r="X12" s="256" t="s">
        <v>515</v>
      </c>
      <c r="Y12" s="257"/>
      <c r="Z12" s="257"/>
      <c r="AA12" s="258"/>
      <c r="AE12" s="256" t="s">
        <v>517</v>
      </c>
      <c r="AF12" s="270"/>
      <c r="AG12" s="270"/>
      <c r="AH12" s="271"/>
      <c r="AL12" s="256" t="s">
        <v>145</v>
      </c>
      <c r="AM12" s="257"/>
      <c r="AN12" s="257"/>
      <c r="AO12" s="258"/>
      <c r="AS12" s="256" t="s">
        <v>338</v>
      </c>
      <c r="AT12" s="270"/>
      <c r="AU12" s="270"/>
      <c r="AV12" s="271"/>
      <c r="AY12" s="1"/>
      <c r="AZ12" s="253" t="s">
        <v>105</v>
      </c>
      <c r="BA12" s="254"/>
      <c r="BB12" s="254"/>
      <c r="BC12" s="255"/>
      <c r="BD12" s="1"/>
    </row>
    <row r="16" spans="1:56" ht="27" customHeight="1">
      <c r="B16" s="265" t="s">
        <v>551</v>
      </c>
      <c r="C16" s="263"/>
    </row>
    <row r="17" spans="2:32" ht="27" customHeight="1">
      <c r="B17" s="266" t="s">
        <v>552</v>
      </c>
      <c r="C17" s="263"/>
    </row>
    <row r="18" spans="2:32" ht="27" customHeight="1">
      <c r="B18" s="267" t="s">
        <v>529</v>
      </c>
      <c r="C18" s="263"/>
    </row>
    <row r="19" spans="2:32" ht="27" customHeight="1">
      <c r="B19" s="268" t="s">
        <v>528</v>
      </c>
      <c r="C19" s="263"/>
      <c r="Y19" s="23"/>
      <c r="Z19" s="23"/>
      <c r="AA19" s="23"/>
      <c r="AB19" s="23"/>
      <c r="AC19" s="23"/>
      <c r="AD19" s="23"/>
      <c r="AE19" s="23"/>
      <c r="AF19" s="23"/>
    </row>
    <row r="20" spans="2:32" ht="27" customHeight="1">
      <c r="B20" s="269" t="s">
        <v>527</v>
      </c>
      <c r="C20" s="263"/>
      <c r="X20" s="23"/>
      <c r="Y20" s="23"/>
      <c r="Z20" s="23"/>
      <c r="AA20" s="23"/>
      <c r="AB20" s="23"/>
      <c r="AC20" s="23"/>
      <c r="AD20" s="23"/>
      <c r="AE20" s="23"/>
      <c r="AF20" s="23"/>
    </row>
    <row r="21" spans="2:32" ht="27" customHeight="1">
      <c r="B21" s="262" t="s">
        <v>526</v>
      </c>
      <c r="C21" s="263"/>
      <c r="X21" s="23"/>
      <c r="Y21" s="23"/>
      <c r="Z21" s="23"/>
      <c r="AA21" s="23"/>
      <c r="AB21" s="23"/>
      <c r="AC21" s="23"/>
      <c r="AD21" s="23"/>
      <c r="AE21" s="23"/>
      <c r="AF21" s="23"/>
    </row>
    <row r="22" spans="2:32" ht="27" customHeight="1">
      <c r="B22" s="264" t="s">
        <v>525</v>
      </c>
      <c r="C22" s="263"/>
      <c r="X22" s="23"/>
      <c r="Y22" s="23"/>
      <c r="Z22" s="23"/>
      <c r="AA22" s="23"/>
      <c r="AB22" s="23"/>
      <c r="AC22" s="23"/>
      <c r="AD22" s="23"/>
      <c r="AE22" s="23"/>
      <c r="AF22" s="23"/>
    </row>
    <row r="23" spans="2:32" ht="27" customHeight="1">
      <c r="B23" s="275" t="s">
        <v>539</v>
      </c>
      <c r="C23" s="276"/>
      <c r="X23" s="23"/>
      <c r="Y23" s="23"/>
      <c r="Z23" s="23"/>
      <c r="AA23" s="23"/>
      <c r="AB23" s="23"/>
      <c r="AC23" s="23"/>
      <c r="AD23" s="23"/>
      <c r="AE23" s="23"/>
      <c r="AF23" s="23"/>
    </row>
  </sheetData>
  <protectedRanges>
    <protectedRange sqref="O10:O12 V10:V12 AD3:AI3 AC10:AC12 AJ10:AJ12 AQ10:AQ12 B7:V8 H3:K3 R3:V3 E2 G2 C4:V6 AX10:AX12 B24:C65537 B13:C15 AC3:AC8 AD7:AI8 H1:AI2 B1:G1 D13:HV65537 A1:A65537 B9:G9 I9:AX9 BE9:HV12 AJ1:HV8" name="Oblast1" securityDescriptor="O:WDG:WDD:(A;;CC;;;S-1-5-21-803378362-296240805-1831112798-6325)(A;;CC;;;S-1-5-21-803378362-296240805-1831112798-3188)"/>
    <protectedRange sqref="AD4:AI6" name="Oblast1_1" securityDescriptor="O:WDG:WDD:(A;;CC;;;S-1-5-21-803378362-296240805-1831112798-6325)(A;;CC;;;S-1-5-21-803378362-296240805-1831112798-3188)"/>
    <protectedRange sqref="I10:N12 U10 AB10 AW10 AP10 G10" name="Oblast1_2" securityDescriptor="O:WDG:WDD:(A;;CC;;;S-1-5-21-803378362-296240805-1831112798-6325)(A;;CC;;;S-1-5-21-803378362-296240805-1831112798-3188)"/>
    <protectedRange sqref="W11:AB12 W10" name="Oblast1_4" securityDescriptor="O:WDG:WDD:(A;;CC;;;S-1-5-21-803378362-296240805-1831112798-6325)(A;;CC;;;S-1-5-21-803378362-296240805-1831112798-3188)"/>
    <protectedRange sqref="P11:U12 P10:T10 B11:G12 B10:F10 X10:AA10" name="Oblast1_5" securityDescriptor="O:WDG:WDD:(A;;CC;;;S-1-5-21-803378362-296240805-1831112798-6325)(A;;CC;;;S-1-5-21-803378362-296240805-1831112798-3188)"/>
    <protectedRange sqref="AD10:AI12" name="Oblast1_7" securityDescriptor="O:WDG:WDD:(A;;CC;;;S-1-5-21-803378362-296240805-1831112798-6325)(A;;CC;;;S-1-5-21-803378362-296240805-1831112798-3188)"/>
    <protectedRange sqref="AK11:AP12 AR11:AW12 AR10:AV10 AK10:AO10" name="Oblast1_10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23:C23" name="Oblast1_3" securityDescriptor="O:WDG:WDD:(A;;CC;;;S-1-5-21-803378362-296240805-1831112798-6325)(A;;CC;;;S-1-5-21-803378362-296240805-1831112798-3188)"/>
    <protectedRange sqref="B16:C22" name="Oblast1_1_4_1" securityDescriptor="O:WDG:WDD:(A;;CC;;;S-1-5-21-803378362-296240805-1831112798-6325)(A;;CC;;;S-1-5-21-803378362-296240805-1831112798-3188)"/>
    <protectedRange sqref="AY9:BD12" name="Oblast1_1_3" securityDescriptor="O:WDG:WDD:(A;;CC;;;S-1-5-21-803378362-296240805-1831112798-6325)(A;;CC;;;S-1-5-21-803378362-296240805-1831112798-3188)"/>
  </protectedRanges>
  <mergeCells count="38">
    <mergeCell ref="B23:C23"/>
    <mergeCell ref="AD3:AI3"/>
    <mergeCell ref="AE4:AH4"/>
    <mergeCell ref="AE5:AH5"/>
    <mergeCell ref="AE6:AH6"/>
    <mergeCell ref="J10:M10"/>
    <mergeCell ref="J11:M11"/>
    <mergeCell ref="X11:AA11"/>
    <mergeCell ref="X12:AA12"/>
    <mergeCell ref="AE10:AH10"/>
    <mergeCell ref="AE11:AH11"/>
    <mergeCell ref="AE12:AH12"/>
    <mergeCell ref="Q10:T10"/>
    <mergeCell ref="Q11:T11"/>
    <mergeCell ref="X10:AA10"/>
    <mergeCell ref="Q12:T12"/>
    <mergeCell ref="B2:D2"/>
    <mergeCell ref="F2:G2"/>
    <mergeCell ref="B21:C21"/>
    <mergeCell ref="B22:C22"/>
    <mergeCell ref="B16:C16"/>
    <mergeCell ref="B17:C17"/>
    <mergeCell ref="B18:C18"/>
    <mergeCell ref="B19:C19"/>
    <mergeCell ref="B20:C20"/>
    <mergeCell ref="C10:F10"/>
    <mergeCell ref="AZ10:BC10"/>
    <mergeCell ref="AZ12:BC12"/>
    <mergeCell ref="AZ11:BC11"/>
    <mergeCell ref="C11:F11"/>
    <mergeCell ref="C12:F12"/>
    <mergeCell ref="J12:M12"/>
    <mergeCell ref="AS10:AV10"/>
    <mergeCell ref="AS12:AV12"/>
    <mergeCell ref="AS11:AV11"/>
    <mergeCell ref="AL10:AO10"/>
    <mergeCell ref="AL12:AO12"/>
    <mergeCell ref="AL11:AO11"/>
  </mergeCells>
  <pageMargins left="0.7" right="0.7" top="0.78740157499999996" bottom="0.78740157499999996" header="0.3" footer="0.3"/>
  <pageSetup paperSize="8" scale="5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Units!$A$2:$A$74</xm:f>
          </x14:formula1>
          <xm:sqref>AR10 AK10 AD10 W10 P10 I10 AD4 B10 AY10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43"/>
  <sheetViews>
    <sheetView showGridLines="0" zoomScale="70" zoomScaleNormal="70" zoomScaleSheetLayoutView="66" workbookViewId="0">
      <selection activeCell="Y23" sqref="Y23"/>
    </sheetView>
  </sheetViews>
  <sheetFormatPr defaultColWidth="9.1796875" defaultRowHeight="12.5"/>
  <cols>
    <col min="1" max="1" width="5.453125" customWidth="1"/>
    <col min="2" max="2" width="12" bestFit="1" customWidth="1"/>
    <col min="3" max="3" width="5.26953125" customWidth="1"/>
    <col min="4" max="4" width="12.81640625" customWidth="1"/>
    <col min="5" max="5" width="6.81640625" style="94" customWidth="1"/>
    <col min="6" max="6" width="15.81640625" style="94" customWidth="1"/>
    <col min="7" max="7" width="5.453125" style="94" customWidth="1"/>
    <col min="8" max="8" width="3" style="94" customWidth="1"/>
    <col min="9" max="9" width="6.81640625" style="94" customWidth="1"/>
    <col min="10" max="13" width="9.1796875" style="94"/>
    <col min="14" max="14" width="6.81640625" style="94" customWidth="1"/>
    <col min="15" max="15" width="3" style="94" customWidth="1"/>
    <col min="16" max="16" width="6.81640625" style="94" customWidth="1"/>
    <col min="17" max="20" width="9.1796875" style="94"/>
    <col min="21" max="21" width="6.81640625" style="94" customWidth="1"/>
    <col min="22" max="22" width="3" style="94" customWidth="1"/>
    <col min="23" max="23" width="6.81640625" style="94" customWidth="1"/>
    <col min="24" max="27" width="9.1796875" style="94"/>
    <col min="28" max="28" width="6.81640625" style="94" customWidth="1"/>
    <col min="29" max="29" width="3.26953125" customWidth="1"/>
    <col min="30" max="30" width="6.81640625" style="94" customWidth="1"/>
    <col min="31" max="34" width="9.1796875" style="94"/>
    <col min="35" max="35" width="6.81640625" style="94" customWidth="1"/>
  </cols>
  <sheetData>
    <row r="1" spans="1:35" ht="19.5" customHeight="1"/>
    <row r="2" spans="1:35" ht="19.5" customHeight="1">
      <c r="B2" s="302" t="s">
        <v>344</v>
      </c>
      <c r="C2" s="303"/>
      <c r="D2" s="303"/>
      <c r="E2" s="9"/>
      <c r="F2" s="261">
        <f>TES!F2</f>
        <v>45323</v>
      </c>
      <c r="G2" s="260"/>
    </row>
    <row r="3" spans="1:35" ht="19.5" customHeight="1">
      <c r="D3" s="1"/>
      <c r="E3" s="97"/>
      <c r="F3"/>
      <c r="P3" s="297" t="s">
        <v>706</v>
      </c>
      <c r="Q3" s="304"/>
      <c r="R3" s="304"/>
      <c r="S3" s="304"/>
      <c r="T3" s="304"/>
      <c r="U3" s="305"/>
    </row>
    <row r="4" spans="1:35" ht="19.5" customHeight="1">
      <c r="E4" s="9"/>
      <c r="F4" s="9"/>
      <c r="P4" s="67">
        <v>1110</v>
      </c>
      <c r="Q4" s="265" t="s">
        <v>266</v>
      </c>
      <c r="R4" s="306"/>
      <c r="S4" s="306"/>
      <c r="T4" s="306"/>
      <c r="U4" s="67" t="s">
        <v>555</v>
      </c>
    </row>
    <row r="5" spans="1:35" ht="19.5" customHeight="1">
      <c r="E5" s="9"/>
      <c r="F5" s="9"/>
      <c r="P5" s="67">
        <v>11350</v>
      </c>
      <c r="Q5" s="307" t="s">
        <v>603</v>
      </c>
      <c r="R5" s="308"/>
      <c r="S5" s="308"/>
      <c r="T5" s="309"/>
      <c r="U5" s="67"/>
    </row>
    <row r="6" spans="1:35" ht="19.5" customHeight="1">
      <c r="E6" s="9"/>
      <c r="F6" s="9"/>
      <c r="Q6" s="297" t="s">
        <v>540</v>
      </c>
      <c r="R6" s="298"/>
      <c r="S6" s="298"/>
      <c r="T6" s="299"/>
    </row>
    <row r="7" spans="1:35" ht="21" customHeight="1">
      <c r="E7"/>
      <c r="F7"/>
      <c r="G7"/>
      <c r="S7" s="87"/>
    </row>
    <row r="8" spans="1:35" ht="22.5" customHeight="1">
      <c r="E8"/>
      <c r="F8"/>
      <c r="G8"/>
      <c r="P8" s="63">
        <v>5510</v>
      </c>
      <c r="Q8" s="287" t="s">
        <v>3</v>
      </c>
      <c r="R8" s="300"/>
      <c r="S8" s="300"/>
      <c r="T8" s="301"/>
      <c r="U8" s="63" t="s">
        <v>548</v>
      </c>
    </row>
    <row r="9" spans="1:35" ht="22.5" customHeight="1">
      <c r="E9"/>
      <c r="F9"/>
      <c r="G9"/>
      <c r="P9" s="63">
        <v>20251</v>
      </c>
      <c r="Q9" s="287" t="s">
        <v>33</v>
      </c>
      <c r="R9" s="295"/>
      <c r="S9" s="295"/>
      <c r="T9" s="296"/>
      <c r="U9" s="63"/>
    </row>
    <row r="10" spans="1:35" ht="22.5" customHeight="1">
      <c r="E10"/>
      <c r="F10"/>
      <c r="G10"/>
      <c r="Q10" s="287" t="s">
        <v>144</v>
      </c>
      <c r="R10" s="295"/>
      <c r="S10" s="295"/>
      <c r="T10" s="296"/>
      <c r="AD10"/>
      <c r="AE10"/>
      <c r="AF10"/>
      <c r="AG10"/>
      <c r="AH10"/>
      <c r="AI10"/>
    </row>
    <row r="11" spans="1:35" ht="22.5" customHeight="1" thickBot="1">
      <c r="C11" s="1"/>
      <c r="D11" s="1"/>
      <c r="E11"/>
      <c r="F11"/>
      <c r="G11"/>
      <c r="H11"/>
      <c r="I11"/>
      <c r="J11"/>
      <c r="K1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/>
      <c r="AA11"/>
      <c r="AB11"/>
      <c r="AD11"/>
      <c r="AE11"/>
      <c r="AF11"/>
      <c r="AG11"/>
      <c r="AH11"/>
      <c r="AI11"/>
    </row>
    <row r="12" spans="1:35" ht="22.5" customHeight="1">
      <c r="C12" s="1"/>
      <c r="E12"/>
      <c r="F12"/>
      <c r="G12"/>
      <c r="H12"/>
      <c r="I12"/>
      <c r="J12"/>
      <c r="K12"/>
      <c r="L12" s="88"/>
      <c r="S12" s="88"/>
      <c r="T12"/>
      <c r="U12"/>
      <c r="V12"/>
      <c r="Z12" s="4"/>
      <c r="AD12"/>
      <c r="AE12"/>
      <c r="AF12"/>
      <c r="AG12"/>
      <c r="AH12"/>
      <c r="AI12"/>
    </row>
    <row r="13" spans="1:35" s="125" customFormat="1" ht="22.5" customHeight="1">
      <c r="A13" s="126"/>
      <c r="B13" s="127"/>
      <c r="C13" s="127"/>
      <c r="D13" s="126"/>
      <c r="E13"/>
      <c r="F13"/>
      <c r="G13"/>
      <c r="H13" s="94"/>
      <c r="I13" s="167">
        <v>5512</v>
      </c>
      <c r="J13" s="287" t="s">
        <v>54</v>
      </c>
      <c r="K13" s="288"/>
      <c r="L13" s="288"/>
      <c r="M13" s="289"/>
      <c r="N13" s="63" t="s">
        <v>36</v>
      </c>
      <c r="O13" s="94"/>
      <c r="P13" s="167">
        <v>5511</v>
      </c>
      <c r="Q13" s="287" t="s">
        <v>49</v>
      </c>
      <c r="R13" s="288"/>
      <c r="S13" s="288"/>
      <c r="T13" s="289"/>
      <c r="U13" s="63" t="s">
        <v>36</v>
      </c>
      <c r="V13" s="94"/>
      <c r="W13" s="86">
        <v>5511</v>
      </c>
      <c r="X13" s="253" t="s">
        <v>2</v>
      </c>
      <c r="Y13" s="254"/>
      <c r="Z13" s="254"/>
      <c r="AA13" s="255"/>
      <c r="AB13" s="86" t="s">
        <v>44</v>
      </c>
      <c r="AC13"/>
      <c r="AD13"/>
      <c r="AE13"/>
      <c r="AF13"/>
      <c r="AG13"/>
      <c r="AH13"/>
      <c r="AI13"/>
    </row>
    <row r="14" spans="1:35" ht="31.9" customHeight="1">
      <c r="A14" s="1"/>
      <c r="B14" s="2"/>
      <c r="C14" s="2"/>
      <c r="D14" s="1"/>
      <c r="E14"/>
      <c r="F14"/>
      <c r="G14"/>
      <c r="I14" s="63">
        <v>12317</v>
      </c>
      <c r="J14" s="294" t="s">
        <v>499</v>
      </c>
      <c r="K14" s="288"/>
      <c r="L14" s="288"/>
      <c r="M14" s="289"/>
      <c r="N14" s="63"/>
      <c r="P14" s="63">
        <v>20327</v>
      </c>
      <c r="Q14" s="287" t="s">
        <v>497</v>
      </c>
      <c r="R14" s="288"/>
      <c r="S14" s="288"/>
      <c r="T14" s="289"/>
      <c r="U14" s="63"/>
      <c r="W14" s="86">
        <v>20243</v>
      </c>
      <c r="X14" s="256" t="s">
        <v>496</v>
      </c>
      <c r="Y14" s="257"/>
      <c r="Z14" s="257"/>
      <c r="AA14" s="258"/>
      <c r="AB14" s="86"/>
      <c r="AD14"/>
      <c r="AE14"/>
      <c r="AF14"/>
      <c r="AG14"/>
      <c r="AH14"/>
      <c r="AI14"/>
    </row>
    <row r="15" spans="1:35" ht="22.5" customHeight="1">
      <c r="A15" s="1"/>
      <c r="B15" s="2"/>
      <c r="C15" s="2"/>
      <c r="D15" s="1"/>
      <c r="E15"/>
      <c r="F15"/>
      <c r="G15"/>
      <c r="I15" s="1"/>
      <c r="J15" s="287" t="s">
        <v>105</v>
      </c>
      <c r="K15" s="288"/>
      <c r="L15" s="288"/>
      <c r="M15" s="289"/>
      <c r="N15" s="1"/>
      <c r="P15" s="1"/>
      <c r="Q15" s="287" t="s">
        <v>105</v>
      </c>
      <c r="R15" s="288"/>
      <c r="S15" s="288"/>
      <c r="T15" s="289"/>
      <c r="U15" s="1"/>
      <c r="W15" s="1"/>
      <c r="X15" s="253" t="s">
        <v>105</v>
      </c>
      <c r="Y15" s="254"/>
      <c r="Z15" s="254"/>
      <c r="AA15" s="255"/>
      <c r="AB15" s="1"/>
      <c r="AD15"/>
      <c r="AE15"/>
      <c r="AF15"/>
      <c r="AG15"/>
      <c r="AH15"/>
      <c r="AI15"/>
    </row>
    <row r="16" spans="1:35" ht="22.5" customHeight="1">
      <c r="E16"/>
      <c r="F16"/>
      <c r="G16"/>
      <c r="L16" s="88"/>
      <c r="S16" s="88"/>
      <c r="AD16"/>
      <c r="AE16"/>
      <c r="AF16"/>
      <c r="AG16"/>
      <c r="AH16"/>
      <c r="AI16"/>
    </row>
    <row r="17" spans="2:35" ht="22.5" customHeight="1">
      <c r="B17" s="265" t="s">
        <v>551</v>
      </c>
      <c r="C17" s="263"/>
      <c r="E17"/>
      <c r="F17"/>
      <c r="G17"/>
      <c r="I17" s="160">
        <v>5512</v>
      </c>
      <c r="J17" s="253" t="s">
        <v>0</v>
      </c>
      <c r="K17" s="285"/>
      <c r="L17" s="285"/>
      <c r="M17" s="286"/>
      <c r="N17" s="86" t="s">
        <v>44</v>
      </c>
      <c r="P17" s="160">
        <v>5511</v>
      </c>
      <c r="Q17" s="253" t="s">
        <v>47</v>
      </c>
      <c r="R17" s="285"/>
      <c r="S17" s="285"/>
      <c r="T17" s="286"/>
      <c r="U17" s="86" t="s">
        <v>44</v>
      </c>
      <c r="AD17"/>
      <c r="AE17"/>
      <c r="AF17"/>
      <c r="AG17"/>
      <c r="AH17"/>
      <c r="AI17"/>
    </row>
    <row r="18" spans="2:35" ht="25.5" customHeight="1">
      <c r="B18" s="266" t="s">
        <v>552</v>
      </c>
      <c r="C18" s="263"/>
      <c r="E18"/>
      <c r="F18"/>
      <c r="G18"/>
      <c r="I18" s="86">
        <v>12272</v>
      </c>
      <c r="J18" s="253" t="s">
        <v>500</v>
      </c>
      <c r="K18" s="285"/>
      <c r="L18" s="285"/>
      <c r="M18" s="286"/>
      <c r="N18" s="86"/>
      <c r="P18" s="86">
        <v>20238</v>
      </c>
      <c r="Q18" s="256" t="s">
        <v>498</v>
      </c>
      <c r="R18" s="285"/>
      <c r="S18" s="285"/>
      <c r="T18" s="286"/>
      <c r="U18" s="86"/>
    </row>
    <row r="19" spans="2:35" ht="22.5" customHeight="1">
      <c r="B19" s="294" t="s">
        <v>529</v>
      </c>
      <c r="C19" s="291"/>
      <c r="I19" s="1"/>
      <c r="J19" s="253" t="s">
        <v>504</v>
      </c>
      <c r="K19" s="285"/>
      <c r="L19" s="285"/>
      <c r="M19" s="286"/>
      <c r="N19" s="1"/>
      <c r="P19" s="1"/>
      <c r="Q19" s="253" t="s">
        <v>105</v>
      </c>
      <c r="R19" s="285"/>
      <c r="S19" s="285"/>
      <c r="T19" s="286"/>
      <c r="U19" s="1"/>
    </row>
    <row r="20" spans="2:35" ht="22.5" customHeight="1">
      <c r="B20" s="256" t="s">
        <v>528</v>
      </c>
      <c r="C20" s="291"/>
      <c r="S20" s="88"/>
    </row>
    <row r="21" spans="2:35" ht="22.5" customHeight="1">
      <c r="B21" s="292" t="s">
        <v>527</v>
      </c>
      <c r="C21" s="291"/>
      <c r="P21" s="160">
        <v>5511</v>
      </c>
      <c r="Q21" s="253" t="s">
        <v>330</v>
      </c>
      <c r="R21" s="285"/>
      <c r="S21" s="285"/>
      <c r="T21" s="286"/>
      <c r="U21" s="86" t="s">
        <v>44</v>
      </c>
    </row>
    <row r="22" spans="2:35" ht="22.5" customHeight="1">
      <c r="B22" s="293" t="s">
        <v>526</v>
      </c>
      <c r="C22" s="291"/>
      <c r="P22" s="86">
        <v>12508</v>
      </c>
      <c r="Q22" s="253" t="s">
        <v>502</v>
      </c>
      <c r="R22" s="285"/>
      <c r="S22" s="285"/>
      <c r="T22" s="286"/>
      <c r="U22" s="86"/>
    </row>
    <row r="23" spans="2:35" ht="22.5" customHeight="1">
      <c r="B23" s="290" t="s">
        <v>525</v>
      </c>
      <c r="C23" s="291"/>
      <c r="Q23" s="253" t="s">
        <v>503</v>
      </c>
      <c r="R23" s="285"/>
      <c r="S23" s="285"/>
      <c r="T23" s="286"/>
    </row>
    <row r="24" spans="2:35" ht="22.5" customHeight="1">
      <c r="B24" s="275" t="s">
        <v>539</v>
      </c>
      <c r="C24" s="291"/>
      <c r="E24"/>
      <c r="F24"/>
      <c r="G24"/>
      <c r="S24" s="88"/>
    </row>
    <row r="25" spans="2:35" ht="22.5" customHeight="1">
      <c r="E25"/>
      <c r="F25"/>
      <c r="G25"/>
      <c r="P25" s="160">
        <v>5511</v>
      </c>
      <c r="Q25" s="253" t="s">
        <v>61</v>
      </c>
      <c r="R25" s="285"/>
      <c r="S25" s="285"/>
      <c r="T25" s="286"/>
      <c r="U25" s="86" t="s">
        <v>44</v>
      </c>
    </row>
    <row r="26" spans="2:35" ht="22.5" customHeight="1">
      <c r="E26"/>
      <c r="F26"/>
      <c r="G26"/>
      <c r="P26" s="86">
        <v>12443</v>
      </c>
      <c r="Q26" s="253" t="s">
        <v>502</v>
      </c>
      <c r="R26" s="285"/>
      <c r="S26" s="285"/>
      <c r="T26" s="286"/>
      <c r="U26" s="86"/>
    </row>
    <row r="27" spans="2:35" ht="22.5" customHeight="1">
      <c r="E27"/>
      <c r="F27"/>
      <c r="G27"/>
      <c r="P27" s="1"/>
      <c r="Q27" s="253" t="s">
        <v>503</v>
      </c>
      <c r="R27" s="285"/>
      <c r="S27" s="285"/>
      <c r="T27" s="286"/>
      <c r="U27" s="1"/>
    </row>
    <row r="28" spans="2:35" ht="22.5" customHeight="1">
      <c r="E28"/>
      <c r="F28"/>
      <c r="G28"/>
      <c r="S28" s="88"/>
    </row>
    <row r="29" spans="2:35" ht="22.5" customHeight="1">
      <c r="E29"/>
      <c r="F29"/>
      <c r="G29"/>
      <c r="P29" s="160">
        <v>5511</v>
      </c>
      <c r="Q29" s="253" t="s">
        <v>51</v>
      </c>
      <c r="R29" s="285"/>
      <c r="S29" s="285"/>
      <c r="T29" s="286"/>
      <c r="U29" s="86" t="s">
        <v>44</v>
      </c>
    </row>
    <row r="30" spans="2:35" ht="22.5" customHeight="1">
      <c r="E30"/>
      <c r="F30"/>
      <c r="G30"/>
      <c r="P30" s="86">
        <v>20240</v>
      </c>
      <c r="Q30" s="253" t="s">
        <v>502</v>
      </c>
      <c r="R30" s="285"/>
      <c r="S30" s="285"/>
      <c r="T30" s="286"/>
      <c r="U30" s="86"/>
    </row>
    <row r="31" spans="2:35" ht="22.5" customHeight="1">
      <c r="E31"/>
      <c r="F31"/>
      <c r="G31"/>
      <c r="P31" s="1"/>
      <c r="Q31" s="253" t="s">
        <v>503</v>
      </c>
      <c r="R31" s="285"/>
      <c r="S31" s="285"/>
      <c r="T31" s="286"/>
      <c r="U31" s="1"/>
    </row>
    <row r="32" spans="2:35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1" customHeight="1"/>
    <row r="41" ht="21" customHeight="1"/>
    <row r="42" ht="21" customHeight="1"/>
    <row r="43" ht="21" customHeight="1"/>
  </sheetData>
  <protectedRanges>
    <protectedRange sqref="C4:F6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24:C24" name="Oblast1_1" securityDescriptor="O:WDG:WDD:(A;;CC;;;S-1-5-21-803378362-296240805-1831112798-6325)(A;;CC;;;S-1-5-21-803378362-296240805-1831112798-3188)"/>
    <protectedRange sqref="B19:C23" name="Oblast1_1_4_1" securityDescriptor="O:WDG:WDD:(A;;CC;;;S-1-5-21-803378362-296240805-1831112798-6325)(A;;CC;;;S-1-5-21-803378362-296240805-1831112798-3188)"/>
    <protectedRange sqref="B17:C18" name="Oblast1_1_4_1_1" securityDescriptor="O:WDG:WDD:(A;;CC;;;S-1-5-21-803378362-296240805-1831112798-6325)(A;;CC;;;S-1-5-21-803378362-296240805-1831112798-3188)"/>
    <protectedRange sqref="P4:U4 P5 U5" name="Oblast1_1_3" securityDescriptor="O:WDG:WDD:(A;;CC;;;S-1-5-21-803378362-296240805-1831112798-6325)(A;;CC;;;S-1-5-21-803378362-296240805-1831112798-3188)"/>
    <protectedRange sqref="P13 P17 P21 P25 I13 I17 P29" name="Oblast1_3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  <protectedRange sqref="Q5:T6" name="Oblast1_5" securityDescriptor="O:WDG:WDD:(A;;CC;;;S-1-5-21-803378362-296240805-1831112798-6325)(A;;CC;;;S-1-5-21-803378362-296240805-1831112798-3188)"/>
  </protectedRanges>
  <mergeCells count="41">
    <mergeCell ref="Q6:T6"/>
    <mergeCell ref="Q8:T8"/>
    <mergeCell ref="F2:G2"/>
    <mergeCell ref="B2:D2"/>
    <mergeCell ref="P3:U3"/>
    <mergeCell ref="Q4:T4"/>
    <mergeCell ref="Q5:T5"/>
    <mergeCell ref="B18:C18"/>
    <mergeCell ref="J18:M18"/>
    <mergeCell ref="B19:C19"/>
    <mergeCell ref="J19:M19"/>
    <mergeCell ref="Q9:T9"/>
    <mergeCell ref="J15:M15"/>
    <mergeCell ref="Q10:T10"/>
    <mergeCell ref="B17:C17"/>
    <mergeCell ref="J17:M17"/>
    <mergeCell ref="J14:M14"/>
    <mergeCell ref="J13:M13"/>
    <mergeCell ref="B23:C23"/>
    <mergeCell ref="Q19:T19"/>
    <mergeCell ref="B24:C24"/>
    <mergeCell ref="Q21:T21"/>
    <mergeCell ref="B20:C20"/>
    <mergeCell ref="B21:C21"/>
    <mergeCell ref="B22:C22"/>
    <mergeCell ref="Q22:T22"/>
    <mergeCell ref="Q23:T23"/>
    <mergeCell ref="Q29:T29"/>
    <mergeCell ref="Q30:T30"/>
    <mergeCell ref="Q31:T31"/>
    <mergeCell ref="X13:AA13"/>
    <mergeCell ref="X14:AA14"/>
    <mergeCell ref="X15:AA15"/>
    <mergeCell ref="Q13:T13"/>
    <mergeCell ref="Q15:T15"/>
    <mergeCell ref="Q14:T14"/>
    <mergeCell ref="Q27:T27"/>
    <mergeCell ref="Q25:T25"/>
    <mergeCell ref="Q26:T26"/>
    <mergeCell ref="Q17:T17"/>
    <mergeCell ref="Q18:T18"/>
  </mergeCells>
  <pageMargins left="0.7" right="0.7" top="0.78740157499999996" bottom="0.78740157499999996" header="0.3" footer="0.3"/>
  <pageSetup paperSize="8" scale="5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1000000}">
          <x14:formula1>
            <xm:f>List1!$A$2:$A$8</xm:f>
          </x14:formula1>
          <xm:sqref>U4</xm:sqref>
        </x14:dataValidation>
        <x14:dataValidation type="list" allowBlank="1" showInputMessage="1" showErrorMessage="1" xr:uid="{00000000-0002-0000-0300-000002000000}">
          <x14:formula1>
            <xm:f>'C:\Personalni_oddeleni\ORGANIZAČNÍ SCHÉMA\2019\1.12.2019\[Org_chart_TES_2019_12_01_FINAL_podklad.xlsx]Units'!#REF!</xm:f>
          </x14:formula1>
          <xm:sqref>P8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-0.249977111117893"/>
  </sheetPr>
  <dimension ref="B2:U39"/>
  <sheetViews>
    <sheetView showGridLines="0" view="pageBreakPreview" zoomScale="60" zoomScaleNormal="70" workbookViewId="0">
      <selection activeCell="C22" sqref="C22:D28"/>
    </sheetView>
  </sheetViews>
  <sheetFormatPr defaultColWidth="5.54296875" defaultRowHeight="27" customHeight="1"/>
  <cols>
    <col min="1" max="1" width="2.26953125" style="9" customWidth="1"/>
    <col min="2" max="2" width="6.453125" style="9" bestFit="1" customWidth="1"/>
    <col min="3" max="4" width="7.26953125" style="9" customWidth="1"/>
    <col min="5" max="5" width="4.453125" style="9" customWidth="1"/>
    <col min="6" max="6" width="7" style="9" customWidth="1"/>
    <col min="7" max="7" width="3.7265625" style="9" customWidth="1"/>
    <col min="8" max="8" width="2.7265625" style="9" customWidth="1"/>
    <col min="9" max="9" width="7.54296875" style="9" customWidth="1"/>
    <col min="10" max="13" width="8.26953125" style="9" customWidth="1"/>
    <col min="14" max="14" width="5.26953125" style="9" customWidth="1"/>
    <col min="15" max="15" width="2.7265625" style="9" customWidth="1"/>
    <col min="16" max="16" width="6.81640625" style="9" customWidth="1"/>
    <col min="17" max="20" width="8.26953125" style="9" customWidth="1"/>
    <col min="21" max="21" width="4" style="9" customWidth="1"/>
    <col min="22" max="16384" width="5.54296875" style="9"/>
  </cols>
  <sheetData>
    <row r="2" spans="2:21" ht="27" customHeight="1" thickBot="1">
      <c r="B2" s="302" t="s">
        <v>344</v>
      </c>
      <c r="C2" s="303"/>
      <c r="D2" s="303"/>
      <c r="F2" s="320" t="e">
        <f>#REF!</f>
        <v>#REF!</v>
      </c>
      <c r="G2" s="303"/>
    </row>
    <row r="3" spans="2:21" ht="27" customHeight="1">
      <c r="B3" s="55" t="s">
        <v>477</v>
      </c>
      <c r="C3" s="52">
        <v>17</v>
      </c>
      <c r="I3" s="277" t="s">
        <v>332</v>
      </c>
      <c r="J3" s="315"/>
      <c r="K3" s="315"/>
      <c r="L3" s="315"/>
      <c r="M3" s="315"/>
      <c r="N3" s="316"/>
      <c r="R3" s="23"/>
      <c r="S3" s="23"/>
      <c r="T3" s="23"/>
    </row>
    <row r="4" spans="2:21" ht="27" customHeight="1">
      <c r="B4" s="56" t="s">
        <v>478</v>
      </c>
      <c r="C4" s="53">
        <v>0</v>
      </c>
      <c r="I4" s="64">
        <v>5510</v>
      </c>
      <c r="J4" s="277" t="s">
        <v>3</v>
      </c>
      <c r="K4" s="280"/>
      <c r="L4" s="280"/>
      <c r="M4" s="281"/>
      <c r="N4" s="64" t="s">
        <v>23</v>
      </c>
      <c r="R4" s="23"/>
      <c r="S4" s="23"/>
      <c r="T4" s="23"/>
    </row>
    <row r="5" spans="2:21" ht="27" customHeight="1" thickBot="1">
      <c r="B5" s="57" t="s">
        <v>106</v>
      </c>
      <c r="C5" s="54">
        <v>0</v>
      </c>
      <c r="I5" s="64">
        <v>20251</v>
      </c>
      <c r="J5" s="277" t="s">
        <v>33</v>
      </c>
      <c r="K5" s="280"/>
      <c r="L5" s="280"/>
      <c r="M5" s="281"/>
      <c r="N5" s="64"/>
    </row>
    <row r="6" spans="2:21" ht="27" customHeight="1">
      <c r="J6" s="277" t="s">
        <v>144</v>
      </c>
      <c r="K6" s="280"/>
      <c r="L6" s="280"/>
      <c r="M6" s="281"/>
    </row>
    <row r="7" spans="2:21" ht="27" customHeight="1" thickBot="1">
      <c r="E7" s="12"/>
      <c r="F7" s="12"/>
      <c r="G7" s="12"/>
      <c r="H7" s="12"/>
      <c r="I7" s="12"/>
      <c r="J7" s="12"/>
      <c r="K7" s="12"/>
      <c r="L7" s="33"/>
      <c r="M7" s="12"/>
      <c r="N7" s="12"/>
      <c r="O7" s="12"/>
      <c r="P7" s="12"/>
      <c r="Q7" s="12"/>
      <c r="R7" s="12"/>
    </row>
    <row r="8" spans="2:21" ht="27" customHeight="1">
      <c r="E8" s="21"/>
      <c r="L8" s="21"/>
      <c r="S8" s="21"/>
    </row>
    <row r="9" spans="2:21" ht="27" customHeight="1">
      <c r="B9" s="10">
        <v>5510</v>
      </c>
      <c r="C9" s="294" t="s">
        <v>57</v>
      </c>
      <c r="D9" s="321"/>
      <c r="E9" s="321"/>
      <c r="F9" s="322"/>
      <c r="G9" s="10" t="s">
        <v>44</v>
      </c>
      <c r="I9" s="10">
        <v>5510</v>
      </c>
      <c r="J9" s="294" t="s">
        <v>54</v>
      </c>
      <c r="K9" s="321"/>
      <c r="L9" s="321"/>
      <c r="M9" s="322"/>
      <c r="N9" s="10" t="s">
        <v>44</v>
      </c>
      <c r="P9" s="10">
        <v>5510</v>
      </c>
      <c r="Q9" s="294" t="s">
        <v>56</v>
      </c>
      <c r="R9" s="321"/>
      <c r="S9" s="321"/>
      <c r="T9" s="322"/>
      <c r="U9" s="10" t="s">
        <v>44</v>
      </c>
    </row>
    <row r="10" spans="2:21" ht="27" customHeight="1">
      <c r="B10" s="10">
        <v>20258</v>
      </c>
      <c r="C10" s="294" t="s">
        <v>58</v>
      </c>
      <c r="D10" s="321"/>
      <c r="E10" s="321"/>
      <c r="F10" s="322"/>
      <c r="G10" s="10"/>
      <c r="I10" s="10">
        <v>12317</v>
      </c>
      <c r="J10" s="294" t="s">
        <v>499</v>
      </c>
      <c r="K10" s="323"/>
      <c r="L10" s="323"/>
      <c r="M10" s="324"/>
      <c r="N10" s="10"/>
      <c r="P10" s="10">
        <v>12374</v>
      </c>
      <c r="Q10" s="294" t="s">
        <v>497</v>
      </c>
      <c r="R10" s="321"/>
      <c r="S10" s="321"/>
      <c r="T10" s="322"/>
      <c r="U10" s="10"/>
    </row>
    <row r="11" spans="2:21" ht="27" customHeight="1">
      <c r="C11" s="294" t="s">
        <v>115</v>
      </c>
      <c r="D11" s="321"/>
      <c r="E11" s="321"/>
      <c r="F11" s="322"/>
      <c r="J11" s="294" t="s">
        <v>504</v>
      </c>
      <c r="K11" s="321"/>
      <c r="L11" s="321"/>
      <c r="M11" s="322"/>
      <c r="Q11" s="294" t="s">
        <v>503</v>
      </c>
      <c r="R11" s="321"/>
      <c r="S11" s="321"/>
      <c r="T11" s="322"/>
    </row>
    <row r="12" spans="2:21" ht="27" customHeight="1">
      <c r="C12" s="60"/>
      <c r="D12" s="60"/>
      <c r="E12" s="61"/>
      <c r="F12" s="60"/>
      <c r="L12" s="17"/>
      <c r="S12" s="17"/>
    </row>
    <row r="13" spans="2:21" ht="27" customHeight="1">
      <c r="B13" s="16">
        <v>5510</v>
      </c>
      <c r="C13" s="310" t="s">
        <v>59</v>
      </c>
      <c r="D13" s="311"/>
      <c r="E13" s="311"/>
      <c r="F13" s="312"/>
      <c r="G13" s="69" t="s">
        <v>44</v>
      </c>
      <c r="H13" s="70"/>
      <c r="I13" s="69">
        <v>5510</v>
      </c>
      <c r="J13" s="310" t="s">
        <v>495</v>
      </c>
      <c r="K13" s="311"/>
      <c r="L13" s="311"/>
      <c r="M13" s="312"/>
      <c r="N13" s="69" t="s">
        <v>44</v>
      </c>
      <c r="O13" s="70"/>
      <c r="P13" s="69">
        <v>5510</v>
      </c>
      <c r="Q13" s="310" t="s">
        <v>47</v>
      </c>
      <c r="R13" s="311"/>
      <c r="S13" s="311"/>
      <c r="T13" s="312"/>
      <c r="U13" s="69" t="s">
        <v>44</v>
      </c>
    </row>
    <row r="14" spans="2:21" ht="27" customHeight="1">
      <c r="B14" s="16">
        <v>11633</v>
      </c>
      <c r="C14" s="310" t="s">
        <v>58</v>
      </c>
      <c r="D14" s="317"/>
      <c r="E14" s="317"/>
      <c r="F14" s="318"/>
      <c r="G14" s="69"/>
      <c r="H14" s="70"/>
      <c r="I14" s="69">
        <v>11889</v>
      </c>
      <c r="J14" s="310" t="s">
        <v>499</v>
      </c>
      <c r="K14" s="317"/>
      <c r="L14" s="317"/>
      <c r="M14" s="318"/>
      <c r="N14" s="69"/>
      <c r="O14" s="70"/>
      <c r="P14" s="69">
        <v>20238</v>
      </c>
      <c r="Q14" s="310" t="s">
        <v>498</v>
      </c>
      <c r="R14" s="311"/>
      <c r="S14" s="311"/>
      <c r="T14" s="312"/>
      <c r="U14" s="69"/>
    </row>
    <row r="15" spans="2:21" ht="27" customHeight="1">
      <c r="C15" s="310" t="s">
        <v>115</v>
      </c>
      <c r="D15" s="311"/>
      <c r="E15" s="311"/>
      <c r="F15" s="312"/>
      <c r="G15" s="70"/>
      <c r="H15" s="70"/>
      <c r="I15" s="70"/>
      <c r="J15" s="310" t="s">
        <v>504</v>
      </c>
      <c r="K15" s="311"/>
      <c r="L15" s="311"/>
      <c r="M15" s="312"/>
      <c r="N15" s="70"/>
      <c r="O15" s="70"/>
      <c r="P15" s="70"/>
      <c r="Q15" s="310" t="s">
        <v>503</v>
      </c>
      <c r="R15" s="311"/>
      <c r="S15" s="311"/>
      <c r="T15" s="312"/>
      <c r="U15" s="70"/>
    </row>
    <row r="16" spans="2:21" ht="27" customHeight="1">
      <c r="C16" s="70"/>
      <c r="D16" s="70"/>
      <c r="E16" s="71"/>
      <c r="F16" s="70"/>
      <c r="G16" s="70"/>
      <c r="H16" s="70"/>
      <c r="I16" s="70"/>
      <c r="J16" s="70"/>
      <c r="K16" s="70"/>
      <c r="L16" s="71"/>
      <c r="M16" s="70"/>
      <c r="N16" s="70"/>
      <c r="O16" s="70"/>
      <c r="P16" s="70"/>
      <c r="Q16" s="70"/>
      <c r="R16" s="70"/>
      <c r="S16" s="71"/>
      <c r="T16" s="70"/>
      <c r="U16" s="70"/>
    </row>
    <row r="17" spans="2:21" ht="27" customHeight="1">
      <c r="B17" s="16">
        <v>5510</v>
      </c>
      <c r="C17" s="310" t="s">
        <v>505</v>
      </c>
      <c r="D17" s="311"/>
      <c r="E17" s="311"/>
      <c r="F17" s="312"/>
      <c r="G17" s="69" t="s">
        <v>44</v>
      </c>
      <c r="H17" s="70"/>
      <c r="I17" s="69">
        <v>5510</v>
      </c>
      <c r="J17" s="310" t="s">
        <v>0</v>
      </c>
      <c r="K17" s="311"/>
      <c r="L17" s="311"/>
      <c r="M17" s="312"/>
      <c r="N17" s="69" t="s">
        <v>44</v>
      </c>
      <c r="O17" s="70"/>
      <c r="P17" s="69">
        <v>5510</v>
      </c>
      <c r="Q17" s="310" t="s">
        <v>52</v>
      </c>
      <c r="R17" s="311"/>
      <c r="S17" s="311"/>
      <c r="T17" s="312"/>
      <c r="U17" s="69" t="s">
        <v>44</v>
      </c>
    </row>
    <row r="18" spans="2:21" ht="27" customHeight="1">
      <c r="B18" s="16">
        <v>11872</v>
      </c>
      <c r="C18" s="310" t="s">
        <v>58</v>
      </c>
      <c r="D18" s="317"/>
      <c r="E18" s="317"/>
      <c r="F18" s="318"/>
      <c r="G18" s="69"/>
      <c r="H18" s="70"/>
      <c r="I18" s="69">
        <v>12272</v>
      </c>
      <c r="J18" s="310" t="s">
        <v>500</v>
      </c>
      <c r="K18" s="317"/>
      <c r="L18" s="317"/>
      <c r="M18" s="318"/>
      <c r="N18" s="69"/>
      <c r="O18" s="70"/>
      <c r="P18" s="69">
        <v>12350</v>
      </c>
      <c r="Q18" s="310" t="s">
        <v>497</v>
      </c>
      <c r="R18" s="311"/>
      <c r="S18" s="311"/>
      <c r="T18" s="312"/>
      <c r="U18" s="69"/>
    </row>
    <row r="19" spans="2:21" ht="27" customHeight="1">
      <c r="C19" s="310" t="s">
        <v>115</v>
      </c>
      <c r="D19" s="311"/>
      <c r="E19" s="311"/>
      <c r="F19" s="312"/>
      <c r="G19" s="70"/>
      <c r="H19" s="70"/>
      <c r="I19" s="70"/>
      <c r="J19" s="310" t="s">
        <v>504</v>
      </c>
      <c r="K19" s="311"/>
      <c r="L19" s="311"/>
      <c r="M19" s="312"/>
      <c r="N19" s="70"/>
      <c r="O19" s="70"/>
      <c r="P19" s="70"/>
      <c r="Q19" s="310" t="s">
        <v>503</v>
      </c>
      <c r="R19" s="311"/>
      <c r="S19" s="311"/>
      <c r="T19" s="312"/>
      <c r="U19" s="70"/>
    </row>
    <row r="20" spans="2:21" ht="27" customHeight="1">
      <c r="C20" s="319"/>
      <c r="D20" s="319"/>
      <c r="E20" s="319"/>
      <c r="F20" s="319"/>
      <c r="L20" s="17"/>
      <c r="S20" s="17"/>
    </row>
    <row r="21" spans="2:21" ht="27" customHeight="1">
      <c r="I21" s="16">
        <v>5510</v>
      </c>
      <c r="J21" s="310" t="s">
        <v>60</v>
      </c>
      <c r="K21" s="311"/>
      <c r="L21" s="311"/>
      <c r="M21" s="312"/>
      <c r="N21" s="69" t="s">
        <v>44</v>
      </c>
      <c r="O21" s="70"/>
      <c r="P21" s="69">
        <v>5510</v>
      </c>
      <c r="Q21" s="310" t="s">
        <v>49</v>
      </c>
      <c r="R21" s="311"/>
      <c r="S21" s="311"/>
      <c r="T21" s="312"/>
      <c r="U21" s="69" t="s">
        <v>44</v>
      </c>
    </row>
    <row r="22" spans="2:21" ht="27" customHeight="1">
      <c r="C22" s="265" t="s">
        <v>531</v>
      </c>
      <c r="D22" s="263"/>
      <c r="I22" s="16">
        <v>1034</v>
      </c>
      <c r="J22" s="310" t="s">
        <v>500</v>
      </c>
      <c r="K22" s="317"/>
      <c r="L22" s="317"/>
      <c r="M22" s="318"/>
      <c r="N22" s="69"/>
      <c r="O22" s="70"/>
      <c r="P22" s="69">
        <v>20327</v>
      </c>
      <c r="Q22" s="310" t="s">
        <v>497</v>
      </c>
      <c r="R22" s="311"/>
      <c r="S22" s="311"/>
      <c r="T22" s="312"/>
      <c r="U22" s="69"/>
    </row>
    <row r="23" spans="2:21" ht="27" customHeight="1">
      <c r="C23" s="266" t="s">
        <v>530</v>
      </c>
      <c r="D23" s="263"/>
      <c r="J23" s="310" t="s">
        <v>504</v>
      </c>
      <c r="K23" s="311"/>
      <c r="L23" s="311"/>
      <c r="M23" s="312"/>
      <c r="N23" s="70"/>
      <c r="O23" s="70"/>
      <c r="P23" s="70"/>
      <c r="Q23" s="310" t="s">
        <v>503</v>
      </c>
      <c r="R23" s="311"/>
      <c r="S23" s="311"/>
      <c r="T23" s="312"/>
      <c r="U23" s="70"/>
    </row>
    <row r="24" spans="2:21" ht="27" customHeight="1">
      <c r="C24" s="267" t="s">
        <v>529</v>
      </c>
      <c r="D24" s="263"/>
      <c r="J24" s="70"/>
      <c r="K24" s="70"/>
      <c r="L24" s="71"/>
      <c r="M24" s="70"/>
      <c r="N24" s="70"/>
      <c r="O24" s="70"/>
      <c r="P24" s="70"/>
      <c r="Q24" s="70"/>
      <c r="R24" s="70"/>
      <c r="S24" s="71"/>
      <c r="T24" s="70"/>
      <c r="U24" s="70"/>
    </row>
    <row r="25" spans="2:21" ht="27" customHeight="1">
      <c r="C25" s="268" t="s">
        <v>528</v>
      </c>
      <c r="D25" s="263"/>
      <c r="I25" s="16">
        <v>5510</v>
      </c>
      <c r="J25" s="310" t="s">
        <v>55</v>
      </c>
      <c r="K25" s="311"/>
      <c r="L25" s="311"/>
      <c r="M25" s="312"/>
      <c r="N25" s="69" t="s">
        <v>44</v>
      </c>
      <c r="O25" s="70"/>
      <c r="P25" s="69">
        <v>5510</v>
      </c>
      <c r="Q25" s="310" t="s">
        <v>51</v>
      </c>
      <c r="R25" s="311"/>
      <c r="S25" s="311"/>
      <c r="T25" s="312"/>
      <c r="U25" s="69" t="s">
        <v>44</v>
      </c>
    </row>
    <row r="26" spans="2:21" ht="27" customHeight="1">
      <c r="C26" s="269" t="s">
        <v>527</v>
      </c>
      <c r="D26" s="263"/>
      <c r="I26" s="16">
        <v>11914</v>
      </c>
      <c r="J26" s="310" t="s">
        <v>500</v>
      </c>
      <c r="K26" s="317"/>
      <c r="L26" s="317"/>
      <c r="M26" s="318"/>
      <c r="N26" s="69"/>
      <c r="O26" s="70"/>
      <c r="P26" s="69">
        <v>20240</v>
      </c>
      <c r="Q26" s="310" t="s">
        <v>501</v>
      </c>
      <c r="R26" s="311"/>
      <c r="S26" s="311"/>
      <c r="T26" s="312"/>
      <c r="U26" s="69"/>
    </row>
    <row r="27" spans="2:21" ht="27" customHeight="1">
      <c r="C27" s="262" t="s">
        <v>526</v>
      </c>
      <c r="D27" s="263"/>
      <c r="J27" s="310" t="s">
        <v>504</v>
      </c>
      <c r="K27" s="311"/>
      <c r="L27" s="311"/>
      <c r="M27" s="312"/>
      <c r="N27" s="70"/>
      <c r="O27" s="70"/>
      <c r="P27" s="70"/>
      <c r="Q27" s="310" t="s">
        <v>503</v>
      </c>
      <c r="R27" s="311"/>
      <c r="S27" s="311"/>
      <c r="T27" s="312"/>
      <c r="U27" s="70"/>
    </row>
    <row r="28" spans="2:21" ht="27" customHeight="1">
      <c r="C28" s="264" t="s">
        <v>525</v>
      </c>
      <c r="D28" s="263"/>
      <c r="J28" s="70"/>
      <c r="K28" s="70"/>
      <c r="L28" s="71"/>
      <c r="M28" s="70"/>
      <c r="N28" s="70"/>
      <c r="O28" s="70"/>
      <c r="P28" s="70"/>
      <c r="Q28" s="70"/>
      <c r="R28" s="70"/>
      <c r="S28" s="71"/>
      <c r="T28" s="70"/>
      <c r="U28" s="70"/>
    </row>
    <row r="29" spans="2:21" ht="27" customHeight="1">
      <c r="I29" s="16">
        <v>5510</v>
      </c>
      <c r="J29" s="310" t="s">
        <v>2</v>
      </c>
      <c r="K29" s="311"/>
      <c r="L29" s="311"/>
      <c r="M29" s="312"/>
      <c r="N29" s="69" t="s">
        <v>44</v>
      </c>
      <c r="O29" s="70"/>
      <c r="P29" s="69">
        <v>5510</v>
      </c>
      <c r="Q29" s="310" t="s">
        <v>61</v>
      </c>
      <c r="R29" s="311"/>
      <c r="S29" s="311"/>
      <c r="T29" s="312"/>
      <c r="U29" s="69" t="s">
        <v>44</v>
      </c>
    </row>
    <row r="30" spans="2:21" ht="27" customHeight="1">
      <c r="I30" s="16">
        <v>20243</v>
      </c>
      <c r="J30" s="310" t="s">
        <v>496</v>
      </c>
      <c r="K30" s="311"/>
      <c r="L30" s="311"/>
      <c r="M30" s="312"/>
      <c r="N30" s="69"/>
      <c r="O30" s="70"/>
      <c r="P30" s="69">
        <v>12443</v>
      </c>
      <c r="Q30" s="310" t="s">
        <v>502</v>
      </c>
      <c r="R30" s="311"/>
      <c r="S30" s="311"/>
      <c r="T30" s="312"/>
      <c r="U30" s="69"/>
    </row>
    <row r="31" spans="2:21" ht="27" customHeight="1">
      <c r="J31" s="310" t="s">
        <v>105</v>
      </c>
      <c r="K31" s="311"/>
      <c r="L31" s="311"/>
      <c r="M31" s="312"/>
      <c r="N31" s="70"/>
      <c r="O31" s="70"/>
      <c r="P31" s="70"/>
      <c r="Q31" s="310" t="s">
        <v>503</v>
      </c>
      <c r="R31" s="311"/>
      <c r="S31" s="311"/>
      <c r="T31" s="312"/>
      <c r="U31" s="70"/>
    </row>
    <row r="32" spans="2:21" ht="27" customHeight="1">
      <c r="J32" s="70"/>
      <c r="K32" s="70"/>
      <c r="L32" s="70"/>
      <c r="M32" s="70"/>
      <c r="N32" s="70"/>
      <c r="O32" s="70"/>
      <c r="P32" s="70"/>
      <c r="Q32" s="70"/>
      <c r="R32" s="70"/>
      <c r="S32" s="71"/>
      <c r="T32" s="70"/>
      <c r="U32" s="70"/>
    </row>
    <row r="33" spans="10:21" ht="27" customHeight="1">
      <c r="J33" s="70"/>
      <c r="K33" s="70"/>
      <c r="L33" s="70"/>
      <c r="M33" s="70"/>
      <c r="N33" s="70"/>
      <c r="O33" s="70"/>
      <c r="P33" s="69">
        <v>5510</v>
      </c>
      <c r="Q33" s="310" t="s">
        <v>330</v>
      </c>
      <c r="R33" s="313"/>
      <c r="S33" s="313"/>
      <c r="T33" s="314"/>
      <c r="U33" s="69" t="s">
        <v>44</v>
      </c>
    </row>
    <row r="34" spans="10:21" ht="27" customHeight="1">
      <c r="J34" s="70"/>
      <c r="K34" s="70"/>
      <c r="L34" s="70"/>
      <c r="M34" s="70"/>
      <c r="N34" s="70"/>
      <c r="O34" s="70"/>
      <c r="P34" s="69">
        <v>12508</v>
      </c>
      <c r="Q34" s="310" t="s">
        <v>502</v>
      </c>
      <c r="R34" s="311"/>
      <c r="S34" s="311"/>
      <c r="T34" s="312"/>
      <c r="U34" s="69"/>
    </row>
    <row r="35" spans="10:21" ht="27" customHeight="1">
      <c r="J35" s="70"/>
      <c r="K35" s="70"/>
      <c r="L35" s="70"/>
      <c r="M35" s="70"/>
      <c r="N35" s="70"/>
      <c r="O35" s="70"/>
      <c r="P35" s="70"/>
      <c r="Q35" s="310" t="s">
        <v>503</v>
      </c>
      <c r="R35" s="311"/>
      <c r="S35" s="311"/>
      <c r="T35" s="312"/>
      <c r="U35" s="70"/>
    </row>
    <row r="36" spans="10:21" ht="27" customHeight="1">
      <c r="J36" s="70"/>
      <c r="K36" s="70"/>
      <c r="L36" s="70"/>
      <c r="M36" s="70"/>
      <c r="N36" s="70"/>
      <c r="O36" s="70"/>
      <c r="P36" s="70"/>
      <c r="Q36" s="70"/>
      <c r="R36" s="70"/>
      <c r="S36" s="72"/>
      <c r="T36" s="70"/>
      <c r="U36" s="70"/>
    </row>
    <row r="37" spans="10:21" ht="27" customHeight="1">
      <c r="J37" s="70"/>
      <c r="K37" s="70"/>
      <c r="L37" s="70"/>
      <c r="M37" s="70"/>
      <c r="N37" s="70"/>
      <c r="O37" s="70"/>
      <c r="P37" s="69">
        <v>5510</v>
      </c>
      <c r="Q37" s="310" t="s">
        <v>2</v>
      </c>
      <c r="R37" s="311"/>
      <c r="S37" s="311"/>
      <c r="T37" s="312"/>
      <c r="U37" s="69" t="s">
        <v>44</v>
      </c>
    </row>
    <row r="38" spans="10:21" ht="27" customHeight="1">
      <c r="J38" s="70"/>
      <c r="K38" s="70"/>
      <c r="L38" s="70"/>
      <c r="M38" s="70"/>
      <c r="N38" s="70"/>
      <c r="O38" s="70"/>
      <c r="P38" s="69">
        <v>20243</v>
      </c>
      <c r="Q38" s="310" t="s">
        <v>496</v>
      </c>
      <c r="R38" s="311"/>
      <c r="S38" s="311"/>
      <c r="T38" s="312"/>
      <c r="U38" s="69"/>
    </row>
    <row r="39" spans="10:21" ht="27" customHeight="1">
      <c r="J39" s="70"/>
      <c r="K39" s="70"/>
      <c r="L39" s="70"/>
      <c r="M39" s="70"/>
      <c r="N39" s="70"/>
      <c r="O39" s="70"/>
      <c r="P39" s="70"/>
      <c r="Q39" s="310" t="s">
        <v>105</v>
      </c>
      <c r="R39" s="311"/>
      <c r="S39" s="311"/>
      <c r="T39" s="312"/>
      <c r="U39" s="70"/>
    </row>
  </sheetData>
  <protectedRanges>
    <protectedRange sqref="A9:A11 H9:H11 O9:O11 A7:U8 A12:U12 A33:O35 H2:U2 A1:U1 A32:U32 A6:H6 A2:A5 V1:FB2 C3:H5 A13:A15 H13:H15 A17:A20 H17:H19 A21:H21 A29:H31 O13:O15 O17:O19 O21:O23 O25:O27 O29:O31 V7:FB15 I3:N3 V17:FB23 V25:FB27 V29:FB35 A37:O39 V37:FB39 A22:B28 E22:H23 E25:H27 E28:FB28 E24:FB24 A40:FB65536 A36:FB36 O3:FB6 B20:U20 A16:FB16" name="Oblast1" securityDescriptor="O:WDG:WDD:(A;;CC;;;S-1-5-21-803378362-296240805-1831112798-6325)(A;;CC;;;S-1-5-21-803378362-296240805-1831112798-3188)"/>
    <protectedRange sqref="I4:N6" name="Oblast1_3" securityDescriptor="O:WDG:WDD:(A;;CC;;;S-1-5-21-803378362-296240805-1831112798-6325)(A;;CC;;;S-1-5-21-803378362-296240805-1831112798-3188)"/>
    <protectedRange sqref="U9 U29 N9 N13 I29:N29 I31:N31 I30 N30 U13 U21 U25 P37:U37 P39:U39 P38 U38" name="Oblast1_11" securityDescriptor="O:WDG:WDD:(A;;CC;;;S-1-5-21-803378362-296240805-1831112798-6325)(A;;CC;;;S-1-5-21-803378362-296240805-1831112798-3188)"/>
    <protectedRange sqref="B9:F9 B11:G11 B10 G10" name="Oblast1_12" securityDescriptor="O:WDG:WDD:(A;;CC;;;S-1-5-21-803378362-296240805-1831112798-6325)(A;;CC;;;S-1-5-21-803378362-296240805-1831112798-3188)"/>
    <protectedRange sqref="P9:T9 P10:P11 U10:U11" name="Oblast1_13" securityDescriptor="O:WDG:WDD:(A;;CC;;;S-1-5-21-803378362-296240805-1831112798-6325)(A;;CC;;;S-1-5-21-803378362-296240805-1831112798-3188)"/>
    <protectedRange sqref="P13:T13 P14:P15 U14:U15" name="Oblast1_14" securityDescriptor="O:WDG:WDD:(A;;CC;;;S-1-5-21-803378362-296240805-1831112798-6325)(A;;CC;;;S-1-5-21-803378362-296240805-1831112798-3188)"/>
    <protectedRange sqref="G17 P17:U17 G9 P18:P19 U18:U19" name="Oblast1_15" securityDescriptor="O:WDG:WDD:(A;;CC;;;S-1-5-21-803378362-296240805-1831112798-6325)(A;;CC;;;S-1-5-21-803378362-296240805-1831112798-3188)"/>
    <protectedRange sqref="J15:M15 J19:M19 J23:M23 J27:M27 I9:M9 I10 N10 I11:N11" name="Oblast1_16" securityDescriptor="O:WDG:WDD:(A;;CC;;;S-1-5-21-803378362-296240805-1831112798-6325)(A;;CC;;;S-1-5-21-803378362-296240805-1831112798-3188)"/>
    <protectedRange sqref="P21:T21 P22:P23 U22:U23" name="Oblast1_17" securityDescriptor="O:WDG:WDD:(A;;CC;;;S-1-5-21-803378362-296240805-1831112798-6325)(A;;CC;;;S-1-5-21-803378362-296240805-1831112798-3188)"/>
    <protectedRange sqref="I13:M13 I14:I15 N14:N15" name="Oblast1_18" securityDescriptor="O:WDG:WDD:(A;;CC;;;S-1-5-21-803378362-296240805-1831112798-6325)(A;;CC;;;S-1-5-21-803378362-296240805-1831112798-3188)"/>
    <protectedRange sqref="I17:N17 I18:I19 N18:N19" name="Oblast1_20" securityDescriptor="O:WDG:WDD:(A;;CC;;;S-1-5-21-803378362-296240805-1831112798-6325)(A;;CC;;;S-1-5-21-803378362-296240805-1831112798-3188)"/>
    <protectedRange sqref="I21:N21 I22:I23 N22:N23" name="Oblast1_21" securityDescriptor="O:WDG:WDD:(A;;CC;;;S-1-5-21-803378362-296240805-1831112798-6325)(A;;CC;;;S-1-5-21-803378362-296240805-1831112798-3188)"/>
    <protectedRange sqref="B13:G13 B15:G15 B14 G14" name="Oblast1_22" securityDescriptor="O:WDG:WDD:(A;;CC;;;S-1-5-21-803378362-296240805-1831112798-6325)(A;;CC;;;S-1-5-21-803378362-296240805-1831112798-3188)"/>
    <protectedRange sqref="U26:U27 Q26:T26 Q30:T30 Q34:T34 J10:M10 J14:M14 J18:M18 J22:M22 Q10:T10 J26:M26 J30:M30 Q14:T14 Q18:T18 Q22:T22 P25:T25 P26:P27 Q38:T38" name="Oblast1_23" securityDescriptor="O:WDG:WDD:(A;;CC;;;S-1-5-21-803378362-296240805-1831112798-6325)(A;;CC;;;S-1-5-21-803378362-296240805-1831112798-3188)"/>
    <protectedRange sqref="I25:N25 I26:I27 N26:N27" name="Oblast1_24" securityDescriptor="O:WDG:WDD:(A;;CC;;;S-1-5-21-803378362-296240805-1831112798-6325)(A;;CC;;;S-1-5-21-803378362-296240805-1831112798-3188)"/>
    <protectedRange sqref="P29:T29 P30:P31 U30:U31" name="Oblast1_25" securityDescriptor="O:WDG:WDD:(A;;CC;;;S-1-5-21-803378362-296240805-1831112798-6325)(A;;CC;;;S-1-5-21-803378362-296240805-1831112798-3188)"/>
    <protectedRange sqref="Q15:T15 Q19:T19 Q23:T23 Q27:T27 Q31:T31 P33:U33 P35:U35 P34 Q11:T11 U34" name="Oblast1_26" securityDescriptor="O:WDG:WDD:(A;;CC;;;S-1-5-21-803378362-296240805-1831112798-6325)(A;;CC;;;S-1-5-21-803378362-296240805-1831112798-3188)"/>
    <protectedRange sqref="C14:F14 B18:G19 C10:F10 B17:F17" name="Oblast1_27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3:B5" name="Oblast1_1_2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C22:D28" name="Oblast1_1_4" securityDescriptor="O:WDG:WDD:(A;;CC;;;S-1-5-21-803378362-296240805-1831112798-6325)(A;;CC;;;S-1-5-21-803378362-296240805-1831112798-3188)"/>
  </protectedRanges>
  <mergeCells count="65">
    <mergeCell ref="C13:F13"/>
    <mergeCell ref="C14:F14"/>
    <mergeCell ref="C15:F15"/>
    <mergeCell ref="Q17:T17"/>
    <mergeCell ref="Q18:T18"/>
    <mergeCell ref="Q13:T13"/>
    <mergeCell ref="Q14:T14"/>
    <mergeCell ref="Q15:T15"/>
    <mergeCell ref="Q25:T25"/>
    <mergeCell ref="Q26:T26"/>
    <mergeCell ref="Q27:T27"/>
    <mergeCell ref="B2:D2"/>
    <mergeCell ref="F2:G2"/>
    <mergeCell ref="C9:F9"/>
    <mergeCell ref="J9:M9"/>
    <mergeCell ref="Q9:T9"/>
    <mergeCell ref="C17:F17"/>
    <mergeCell ref="C18:F18"/>
    <mergeCell ref="C10:F10"/>
    <mergeCell ref="J10:M10"/>
    <mergeCell ref="Q10:T10"/>
    <mergeCell ref="C11:F11"/>
    <mergeCell ref="J11:M11"/>
    <mergeCell ref="Q11:T11"/>
    <mergeCell ref="Q19:T19"/>
    <mergeCell ref="C19:F19"/>
    <mergeCell ref="C20:F20"/>
    <mergeCell ref="C22:D22"/>
    <mergeCell ref="C23:D23"/>
    <mergeCell ref="Q21:T21"/>
    <mergeCell ref="Q22:T22"/>
    <mergeCell ref="Q23:T23"/>
    <mergeCell ref="C24:D24"/>
    <mergeCell ref="C25:D25"/>
    <mergeCell ref="C26:D26"/>
    <mergeCell ref="C27:D27"/>
    <mergeCell ref="J29:M29"/>
    <mergeCell ref="J25:M25"/>
    <mergeCell ref="J26:M26"/>
    <mergeCell ref="J27:M27"/>
    <mergeCell ref="J30:M30"/>
    <mergeCell ref="C28:D28"/>
    <mergeCell ref="J31:M31"/>
    <mergeCell ref="I3:N3"/>
    <mergeCell ref="J4:M4"/>
    <mergeCell ref="J5:M5"/>
    <mergeCell ref="J6:M6"/>
    <mergeCell ref="J13:M13"/>
    <mergeCell ref="J14:M14"/>
    <mergeCell ref="J15:M15"/>
    <mergeCell ref="J17:M17"/>
    <mergeCell ref="J18:M18"/>
    <mergeCell ref="J19:M19"/>
    <mergeCell ref="J21:M21"/>
    <mergeCell ref="J22:M22"/>
    <mergeCell ref="J23:M23"/>
    <mergeCell ref="Q35:T35"/>
    <mergeCell ref="Q37:T37"/>
    <mergeCell ref="Q38:T38"/>
    <mergeCell ref="Q39:T39"/>
    <mergeCell ref="Q29:T29"/>
    <mergeCell ref="Q30:T30"/>
    <mergeCell ref="Q31:T31"/>
    <mergeCell ref="Q33:T33"/>
    <mergeCell ref="Q34:T34"/>
  </mergeCells>
  <pageMargins left="0.7" right="0.7" top="0.78740157499999996" bottom="0.78740157499999996" header="0.3" footer="0.3"/>
  <pageSetup paperSize="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AT25"/>
  <sheetViews>
    <sheetView showGridLines="0" zoomScale="70" zoomScaleNormal="70" workbookViewId="0">
      <selection activeCell="AL15" sqref="AL15"/>
    </sheetView>
  </sheetViews>
  <sheetFormatPr defaultColWidth="5.54296875" defaultRowHeight="27" customHeight="1"/>
  <cols>
    <col min="1" max="1" width="2.26953125" style="9" customWidth="1"/>
    <col min="2" max="2" width="6.453125" style="9" bestFit="1" customWidth="1"/>
    <col min="3" max="3" width="8.26953125" style="9" customWidth="1"/>
    <col min="4" max="4" width="6.81640625" style="9" customWidth="1"/>
    <col min="5" max="5" width="6.54296875" style="9" customWidth="1"/>
    <col min="6" max="6" width="6.81640625" style="9" customWidth="1"/>
    <col min="7" max="7" width="5.54296875" style="9" customWidth="1"/>
    <col min="8" max="8" width="5.26953125" style="9" customWidth="1"/>
    <col min="9" max="9" width="6.453125" style="9" bestFit="1" customWidth="1"/>
    <col min="10" max="13" width="8.26953125" style="9" customWidth="1"/>
    <col min="14" max="14" width="5.54296875" style="9" customWidth="1"/>
    <col min="15" max="15" width="2.7265625" style="9" customWidth="1"/>
    <col min="16" max="16" width="6.453125" style="9" bestFit="1" customWidth="1"/>
    <col min="17" max="19" width="8.26953125" style="9" customWidth="1"/>
    <col min="20" max="20" width="9.26953125" style="9" customWidth="1"/>
    <col min="21" max="21" width="5.54296875" style="9" customWidth="1"/>
    <col min="22" max="22" width="2.7265625" style="9" customWidth="1"/>
    <col min="23" max="23" width="6.453125" style="9" bestFit="1" customWidth="1"/>
    <col min="24" max="27" width="8.26953125" style="9" customWidth="1"/>
    <col min="28" max="28" width="5.54296875" style="9" customWidth="1"/>
    <col min="29" max="29" width="2.7265625" style="9" customWidth="1"/>
    <col min="30" max="30" width="6.453125" style="9" bestFit="1" customWidth="1"/>
    <col min="31" max="34" width="8.26953125" style="9" customWidth="1"/>
    <col min="35" max="35" width="5.54296875" style="9" customWidth="1"/>
    <col min="36" max="36" width="2.7265625" style="9" customWidth="1"/>
    <col min="37" max="37" width="6.453125" style="9" bestFit="1" customWidth="1"/>
    <col min="38" max="41" width="8.26953125" style="9" customWidth="1"/>
    <col min="42" max="42" width="5.54296875" style="9" customWidth="1"/>
    <col min="43" max="43" width="2.7265625" style="9" customWidth="1"/>
    <col min="44" max="44" width="6.453125" style="9" bestFit="1" customWidth="1"/>
    <col min="45" max="48" width="8.26953125" style="9" customWidth="1"/>
    <col min="49" max="49" width="5.54296875" style="9" customWidth="1"/>
    <col min="50" max="50" width="2.7265625" style="9" customWidth="1"/>
    <col min="51" max="51" width="7.54296875" style="9" customWidth="1"/>
    <col min="52" max="55" width="8.453125" style="9" customWidth="1"/>
    <col min="56" max="16384" width="5.54296875" style="9"/>
  </cols>
  <sheetData>
    <row r="2" spans="2:46" ht="27" customHeight="1">
      <c r="B2" s="302" t="s">
        <v>344</v>
      </c>
      <c r="C2" s="303"/>
      <c r="D2" s="303"/>
      <c r="F2" s="261">
        <f>TES!F2</f>
        <v>45323</v>
      </c>
      <c r="G2" s="260"/>
    </row>
    <row r="3" spans="2:46" ht="27" customHeight="1">
      <c r="B3"/>
      <c r="C3"/>
      <c r="D3"/>
      <c r="E3"/>
      <c r="W3" s="277" t="s">
        <v>28</v>
      </c>
      <c r="X3" s="280"/>
      <c r="Y3" s="280"/>
      <c r="Z3" s="280"/>
      <c r="AA3" s="280"/>
      <c r="AB3" s="281"/>
    </row>
    <row r="4" spans="2:46" ht="27" customHeight="1">
      <c r="B4"/>
      <c r="C4"/>
      <c r="D4"/>
      <c r="E4"/>
      <c r="W4" s="64">
        <v>1210</v>
      </c>
      <c r="X4" s="277" t="s">
        <v>577</v>
      </c>
      <c r="Y4" s="280"/>
      <c r="Z4" s="280"/>
      <c r="AA4" s="281"/>
      <c r="AB4" s="64" t="s">
        <v>548</v>
      </c>
    </row>
    <row r="5" spans="2:46" ht="27" customHeight="1">
      <c r="B5"/>
      <c r="C5"/>
      <c r="D5"/>
      <c r="E5"/>
      <c r="W5" s="145" t="s">
        <v>558</v>
      </c>
      <c r="X5" s="330" t="s">
        <v>8</v>
      </c>
      <c r="Y5" s="331"/>
      <c r="Z5" s="331"/>
      <c r="AA5" s="332"/>
      <c r="AB5" s="64"/>
    </row>
    <row r="6" spans="2:46" ht="27" customHeight="1">
      <c r="B6"/>
      <c r="C6"/>
      <c r="D6"/>
      <c r="E6"/>
      <c r="X6" s="277" t="s">
        <v>35</v>
      </c>
      <c r="Y6" s="280"/>
      <c r="Z6" s="280"/>
      <c r="AA6" s="281"/>
    </row>
    <row r="7" spans="2:46" ht="27" customHeight="1">
      <c r="Z7" s="19"/>
    </row>
    <row r="8" spans="2:46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20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/>
      <c r="AO8"/>
      <c r="AP8"/>
      <c r="AQ8"/>
      <c r="AR8"/>
      <c r="AS8"/>
      <c r="AT8"/>
    </row>
    <row r="9" spans="2:46" ht="27" customHeight="1">
      <c r="E9" s="14"/>
      <c r="L9" s="14"/>
      <c r="S9" s="14"/>
      <c r="Z9" s="14"/>
      <c r="AG9" s="14"/>
      <c r="AN9" s="14"/>
    </row>
    <row r="10" spans="2:46" ht="27" customHeight="1">
      <c r="B10" s="16">
        <v>1210</v>
      </c>
      <c r="C10" s="256" t="s">
        <v>10</v>
      </c>
      <c r="D10" s="270"/>
      <c r="E10" s="270"/>
      <c r="F10" s="271"/>
      <c r="G10" s="16" t="s">
        <v>44</v>
      </c>
      <c r="I10" s="16">
        <v>1210</v>
      </c>
      <c r="J10" s="256" t="s">
        <v>699</v>
      </c>
      <c r="K10" s="333"/>
      <c r="L10" s="333"/>
      <c r="M10" s="334"/>
      <c r="N10" s="16" t="s">
        <v>37</v>
      </c>
      <c r="P10" s="16">
        <v>1210</v>
      </c>
      <c r="Q10" s="256" t="s">
        <v>13</v>
      </c>
      <c r="R10" s="270"/>
      <c r="S10" s="270"/>
      <c r="T10" s="271"/>
      <c r="U10" s="16" t="s">
        <v>36</v>
      </c>
      <c r="W10" s="16">
        <v>1210</v>
      </c>
      <c r="X10" s="256" t="s">
        <v>672</v>
      </c>
      <c r="Y10" s="270"/>
      <c r="Z10" s="270"/>
      <c r="AA10" s="271"/>
      <c r="AB10" s="16" t="s">
        <v>44</v>
      </c>
      <c r="AD10" s="16">
        <v>1210</v>
      </c>
      <c r="AE10" s="256" t="s">
        <v>663</v>
      </c>
      <c r="AF10" s="270"/>
      <c r="AG10" s="270"/>
      <c r="AH10" s="271"/>
      <c r="AI10" s="16" t="s">
        <v>37</v>
      </c>
      <c r="AK10" s="16">
        <v>1210</v>
      </c>
      <c r="AL10" s="256" t="s">
        <v>17</v>
      </c>
      <c r="AM10" s="270"/>
      <c r="AN10" s="270"/>
      <c r="AO10" s="271"/>
      <c r="AP10" s="16" t="s">
        <v>44</v>
      </c>
    </row>
    <row r="11" spans="2:46" ht="27" customHeight="1">
      <c r="B11" s="16">
        <v>99910</v>
      </c>
      <c r="C11" s="256" t="s">
        <v>11</v>
      </c>
      <c r="D11" s="270"/>
      <c r="E11" s="270"/>
      <c r="F11" s="271"/>
      <c r="G11" s="16"/>
      <c r="I11" s="16">
        <v>12773</v>
      </c>
      <c r="J11" s="256" t="s">
        <v>12</v>
      </c>
      <c r="K11" s="270"/>
      <c r="L11" s="270"/>
      <c r="M11" s="271"/>
      <c r="N11" s="16"/>
      <c r="P11" s="16">
        <v>96336</v>
      </c>
      <c r="Q11" s="256" t="s">
        <v>14</v>
      </c>
      <c r="R11" s="270"/>
      <c r="S11" s="270"/>
      <c r="T11" s="271"/>
      <c r="U11" s="16"/>
      <c r="W11" s="16">
        <v>12742</v>
      </c>
      <c r="X11" s="256" t="s">
        <v>19</v>
      </c>
      <c r="Y11" s="270"/>
      <c r="Z11" s="270"/>
      <c r="AA11" s="271"/>
      <c r="AB11" s="16"/>
      <c r="AD11" s="16">
        <v>12712</v>
      </c>
      <c r="AE11" s="256" t="s">
        <v>16</v>
      </c>
      <c r="AF11" s="270"/>
      <c r="AG11" s="270"/>
      <c r="AH11" s="271"/>
      <c r="AI11" s="16"/>
      <c r="AK11" s="16">
        <v>12444</v>
      </c>
      <c r="AL11" s="256" t="s">
        <v>18</v>
      </c>
      <c r="AM11" s="270"/>
      <c r="AN11" s="270"/>
      <c r="AO11" s="271"/>
      <c r="AP11" s="16"/>
    </row>
    <row r="12" spans="2:46" ht="27" customHeight="1">
      <c r="C12" s="256" t="s">
        <v>38</v>
      </c>
      <c r="D12" s="270"/>
      <c r="E12" s="270"/>
      <c r="F12" s="271"/>
      <c r="J12" s="256" t="s">
        <v>39</v>
      </c>
      <c r="K12" s="270"/>
      <c r="L12" s="270"/>
      <c r="M12" s="271"/>
      <c r="Q12" s="256" t="s">
        <v>40</v>
      </c>
      <c r="R12" s="270"/>
      <c r="S12" s="270"/>
      <c r="T12" s="271"/>
      <c r="X12" s="256" t="s">
        <v>211</v>
      </c>
      <c r="Y12" s="270"/>
      <c r="Z12" s="270"/>
      <c r="AA12" s="271"/>
      <c r="AE12" s="256" t="s">
        <v>41</v>
      </c>
      <c r="AF12" s="270"/>
      <c r="AG12" s="270"/>
      <c r="AH12" s="271"/>
      <c r="AL12" s="256" t="s">
        <v>42</v>
      </c>
      <c r="AM12" s="270"/>
      <c r="AN12" s="270"/>
      <c r="AO12" s="271"/>
    </row>
    <row r="13" spans="2:46" ht="27" customHeight="1">
      <c r="S13" s="14"/>
    </row>
    <row r="14" spans="2:46" ht="27" customHeight="1">
      <c r="I14" s="22">
        <v>1210</v>
      </c>
      <c r="J14" s="290" t="s">
        <v>644</v>
      </c>
      <c r="K14" s="335"/>
      <c r="L14" s="335"/>
      <c r="M14" s="336"/>
      <c r="N14" s="22" t="s">
        <v>37</v>
      </c>
      <c r="P14" s="96">
        <v>1</v>
      </c>
      <c r="Q14" s="275" t="s">
        <v>15</v>
      </c>
      <c r="R14" s="325"/>
      <c r="S14" s="325"/>
      <c r="T14" s="327"/>
      <c r="U14" s="95" t="s">
        <v>538</v>
      </c>
    </row>
    <row r="15" spans="2:46" ht="27" customHeight="1">
      <c r="C15" s="265" t="s">
        <v>551</v>
      </c>
      <c r="D15" s="263"/>
      <c r="I15" s="22">
        <v>12412</v>
      </c>
      <c r="J15" s="290" t="s">
        <v>12</v>
      </c>
      <c r="K15" s="335"/>
      <c r="L15" s="335"/>
      <c r="M15" s="336"/>
      <c r="N15" s="22" t="s">
        <v>318</v>
      </c>
      <c r="P15" s="95"/>
      <c r="Q15" s="275" t="s">
        <v>9</v>
      </c>
      <c r="R15" s="325"/>
      <c r="S15" s="325"/>
      <c r="T15" s="327"/>
      <c r="U15" s="95"/>
    </row>
    <row r="16" spans="2:46" ht="27" customHeight="1">
      <c r="C16" s="266" t="s">
        <v>552</v>
      </c>
      <c r="D16" s="263"/>
      <c r="J16" s="290" t="s">
        <v>39</v>
      </c>
      <c r="K16" s="335"/>
      <c r="L16" s="335"/>
      <c r="M16" s="336"/>
      <c r="Q16" s="275" t="s">
        <v>331</v>
      </c>
      <c r="R16" s="325"/>
      <c r="S16" s="325"/>
      <c r="T16" s="327"/>
    </row>
    <row r="17" spans="3:39" ht="27" customHeight="1">
      <c r="C17" s="267" t="s">
        <v>529</v>
      </c>
      <c r="D17" s="263"/>
    </row>
    <row r="18" spans="3:39" ht="27" customHeight="1">
      <c r="C18" s="268" t="s">
        <v>528</v>
      </c>
      <c r="D18" s="263"/>
    </row>
    <row r="19" spans="3:39" ht="27" customHeight="1">
      <c r="C19" s="269" t="s">
        <v>527</v>
      </c>
      <c r="D19" s="263"/>
      <c r="P19" s="96">
        <v>1</v>
      </c>
      <c r="Q19" s="275" t="s">
        <v>578</v>
      </c>
      <c r="R19" s="325"/>
      <c r="S19" s="325"/>
      <c r="T19" s="326"/>
      <c r="U19" s="95" t="s">
        <v>538</v>
      </c>
      <c r="X19" s="328" t="s">
        <v>587</v>
      </c>
      <c r="Y19" s="329"/>
      <c r="Z19" s="329"/>
      <c r="AA19" s="329"/>
      <c r="AB19" s="329"/>
      <c r="AC19" s="329"/>
      <c r="AD19" s="329"/>
      <c r="AE19" s="329"/>
      <c r="AF19" s="329"/>
      <c r="AG19" s="329"/>
      <c r="AH19" s="329"/>
      <c r="AI19" s="329"/>
      <c r="AJ19" s="329"/>
      <c r="AK19" s="329"/>
      <c r="AL19" s="329"/>
      <c r="AM19" s="329"/>
    </row>
    <row r="20" spans="3:39" ht="27" customHeight="1">
      <c r="C20" s="262" t="s">
        <v>526</v>
      </c>
      <c r="D20" s="263"/>
      <c r="P20" s="95"/>
      <c r="Q20" s="275" t="s">
        <v>604</v>
      </c>
      <c r="R20" s="325"/>
      <c r="S20" s="325"/>
      <c r="T20" s="327"/>
      <c r="U20" s="95"/>
      <c r="X20" s="329"/>
      <c r="Y20" s="329"/>
      <c r="Z20" s="329"/>
      <c r="AA20" s="329"/>
      <c r="AB20" s="329"/>
      <c r="AC20" s="329"/>
      <c r="AD20" s="329"/>
      <c r="AE20" s="329"/>
      <c r="AF20" s="329"/>
      <c r="AG20" s="329"/>
      <c r="AH20" s="329"/>
      <c r="AI20" s="329"/>
      <c r="AJ20" s="329"/>
      <c r="AK20" s="329"/>
      <c r="AL20" s="329"/>
      <c r="AM20" s="329"/>
    </row>
    <row r="21" spans="3:39" ht="27" customHeight="1">
      <c r="C21" s="264" t="s">
        <v>525</v>
      </c>
      <c r="D21" s="263"/>
      <c r="Q21" s="275" t="s">
        <v>605</v>
      </c>
      <c r="R21" s="325"/>
      <c r="S21" s="325"/>
      <c r="T21" s="327"/>
      <c r="X21" s="329"/>
      <c r="Y21" s="329"/>
      <c r="Z21" s="329"/>
      <c r="AA21" s="329"/>
      <c r="AB21" s="329"/>
      <c r="AC21" s="329"/>
      <c r="AD21" s="329"/>
      <c r="AE21" s="329"/>
      <c r="AF21" s="329"/>
      <c r="AG21" s="329"/>
      <c r="AH21" s="329"/>
      <c r="AI21" s="329"/>
      <c r="AJ21" s="329"/>
      <c r="AK21" s="329"/>
      <c r="AL21" s="329"/>
      <c r="AM21" s="329"/>
    </row>
    <row r="22" spans="3:39" ht="27" customHeight="1">
      <c r="C22" s="275" t="s">
        <v>539</v>
      </c>
      <c r="D22" s="276"/>
      <c r="X22" s="329"/>
      <c r="Y22" s="329"/>
      <c r="Z22" s="329"/>
      <c r="AA22" s="329"/>
      <c r="AB22" s="329"/>
      <c r="AC22" s="329"/>
      <c r="AD22" s="329"/>
      <c r="AE22" s="329"/>
      <c r="AF22" s="329"/>
      <c r="AG22" s="329"/>
      <c r="AH22" s="329"/>
      <c r="AI22" s="329"/>
      <c r="AJ22" s="329"/>
      <c r="AK22" s="329"/>
      <c r="AL22" s="329"/>
      <c r="AM22" s="329"/>
    </row>
    <row r="23" spans="3:39" ht="27" customHeight="1">
      <c r="X23" s="329"/>
      <c r="Y23" s="329"/>
      <c r="Z23" s="329"/>
      <c r="AA23" s="329"/>
      <c r="AB23" s="329"/>
      <c r="AC23" s="329"/>
      <c r="AD23" s="329"/>
      <c r="AE23" s="329"/>
      <c r="AF23" s="329"/>
      <c r="AG23" s="329"/>
      <c r="AH23" s="329"/>
      <c r="AI23" s="329"/>
      <c r="AJ23" s="329"/>
      <c r="AK23" s="329"/>
      <c r="AL23" s="329"/>
      <c r="AM23" s="329"/>
    </row>
    <row r="24" spans="3:39" ht="27" customHeight="1">
      <c r="X24" s="303"/>
      <c r="Y24" s="303"/>
      <c r="Z24" s="303"/>
      <c r="AA24" s="303"/>
      <c r="AB24" s="303"/>
      <c r="AC24" s="303"/>
      <c r="AD24" s="303"/>
      <c r="AE24" s="303"/>
      <c r="AF24" s="303"/>
      <c r="AG24" s="303"/>
      <c r="AH24" s="303"/>
      <c r="AI24" s="303"/>
      <c r="AJ24" s="303"/>
      <c r="AK24" s="303"/>
      <c r="AL24" s="303"/>
      <c r="AM24" s="303"/>
    </row>
    <row r="25" spans="3:39" ht="27" customHeight="1">
      <c r="X25" s="303"/>
      <c r="Y25" s="303"/>
      <c r="Z25" s="303"/>
      <c r="AA25" s="303"/>
      <c r="AB25" s="303"/>
      <c r="AC25" s="303"/>
      <c r="AD25" s="303"/>
      <c r="AE25" s="303"/>
      <c r="AF25" s="303"/>
      <c r="AG25" s="303"/>
      <c r="AH25" s="303"/>
      <c r="AI25" s="303"/>
      <c r="AJ25" s="303"/>
      <c r="AK25" s="303"/>
      <c r="AL25" s="303"/>
      <c r="AM25" s="303"/>
    </row>
  </sheetData>
  <protectedRanges>
    <protectedRange sqref="A7:H14 E15:H21 A22:H32 A15:B21 A1:A6 G3 B1:G1 H1:H2 C4:G6 P19:U23 AC1:AI65482 A33:AB65482 AX18:IV32 W9:AB12 AJ33:IV65482 AY1:BD9 I17:N32 P1:U18 P27:U32 AX1:AX17 BE1:IV17 O1:O32 I1:N13 V1:V32 W1:AB8 W13:AB32 AJ1:AQ32 AR1:AW8 AR13:AW32" name="Oblast1" securityDescriptor="O:WDG:WDD:(A;;CC;;;S-1-5-21-803378362-296240805-1831112798-6325)(A;;CC;;;S-1-5-21-803378362-296240805-1831112798-3188)"/>
    <protectedRange sqref="E2" name="Oblast1_4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5:D21" name="Oblast1_1_4" securityDescriptor="O:WDG:WDD:(A;;CC;;;S-1-5-21-803378362-296240805-1831112798-6325)(A;;CC;;;S-1-5-21-803378362-296240805-1831112798-3188)"/>
    <protectedRange sqref="G2" name="Oblast1_1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  <protectedRange sqref="I14:M14 I15:N16" name="Oblast1_2" securityDescriptor="O:WDG:WDD:(A;;CC;;;S-1-5-21-803378362-296240805-1831112798-6325)(A;;CC;;;S-1-5-21-803378362-296240805-1831112798-3188)"/>
    <protectedRange sqref="N14" name="Oblast1_4_1" securityDescriptor="O:WDG:WDD:(A;;CC;;;S-1-5-21-803378362-296240805-1831112798-6325)(A;;CC;;;S-1-5-21-803378362-296240805-1831112798-3188)"/>
  </protectedRanges>
  <customSheetViews>
    <customSheetView guid="{3053DB14-28D1-484D-8F6C-A8F2A20F3636}" scale="70" showGridLines="0" fitToPage="1">
      <selection activeCell="Z44" sqref="Z44"/>
      <pageMargins left="0.7" right="0.7" top="0.78740157499999996" bottom="0.78740157499999996" header="0.3" footer="0.3"/>
      <pageSetup paperSize="9" scale="34" orientation="landscape" r:id="rId1"/>
    </customSheetView>
    <customSheetView guid="{E50753B2-0B43-4D8D-8602-9F6FEEAD5C73}" scale="70" fitToPage="1">
      <selection activeCell="AZ10" sqref="AZ10:BC10"/>
      <pageMargins left="0.7" right="0.7" top="0.78740157499999996" bottom="0.78740157499999996" header="0.3" footer="0.3"/>
      <pageSetup paperSize="9" scale="35" orientation="landscape" r:id="rId2"/>
    </customSheetView>
    <customSheetView guid="{2EA164FD-54C9-42BB-93CE-C4A332BF8C87}" scale="70" fitToPage="1">
      <selection activeCell="Z44" sqref="Z44"/>
      <pageMargins left="0.7" right="0.7" top="0.78740157499999996" bottom="0.78740157499999996" header="0.3" footer="0.3"/>
      <pageSetup paperSize="9" scale="35" orientation="landscape" r:id="rId3"/>
    </customSheetView>
  </customSheetViews>
  <mergeCells count="42">
    <mergeCell ref="C20:D20"/>
    <mergeCell ref="AE12:AH12"/>
    <mergeCell ref="C16:D16"/>
    <mergeCell ref="C17:D17"/>
    <mergeCell ref="C18:D18"/>
    <mergeCell ref="C19:D19"/>
    <mergeCell ref="J14:M14"/>
    <mergeCell ref="J15:M15"/>
    <mergeCell ref="J16:M16"/>
    <mergeCell ref="B2:D2"/>
    <mergeCell ref="F2:G2"/>
    <mergeCell ref="C10:F10"/>
    <mergeCell ref="C11:F11"/>
    <mergeCell ref="J10:M10"/>
    <mergeCell ref="J11:M11"/>
    <mergeCell ref="X11:AA11"/>
    <mergeCell ref="X19:AM25"/>
    <mergeCell ref="X12:AA12"/>
    <mergeCell ref="W3:AB3"/>
    <mergeCell ref="X4:AA4"/>
    <mergeCell ref="X5:AA5"/>
    <mergeCell ref="AL10:AO10"/>
    <mergeCell ref="AL11:AO11"/>
    <mergeCell ref="AE10:AH10"/>
    <mergeCell ref="AE11:AH11"/>
    <mergeCell ref="AL12:AO12"/>
    <mergeCell ref="C22:D22"/>
    <mergeCell ref="Q19:T19"/>
    <mergeCell ref="Q21:T21"/>
    <mergeCell ref="Q16:T16"/>
    <mergeCell ref="X6:AA6"/>
    <mergeCell ref="C12:F12"/>
    <mergeCell ref="J12:M12"/>
    <mergeCell ref="Q12:T12"/>
    <mergeCell ref="Q20:T20"/>
    <mergeCell ref="Q14:T14"/>
    <mergeCell ref="Q15:T15"/>
    <mergeCell ref="Q10:T10"/>
    <mergeCell ref="Q11:T11"/>
    <mergeCell ref="C21:D21"/>
    <mergeCell ref="C15:D15"/>
    <mergeCell ref="X10:AA10"/>
  </mergeCells>
  <pageMargins left="0.7" right="0.7" top="0.78740157499999996" bottom="0.78740157499999996" header="0.3" footer="0.3"/>
  <pageSetup paperSize="9" scale="32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Units!$A$2:$A$74</xm:f>
          </x14:formula1>
          <xm:sqref>B10 W4 W10 AK10 P10 I10 I14 AD10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D22"/>
  <sheetViews>
    <sheetView showGridLines="0" zoomScale="70" zoomScaleNormal="70" zoomScaleSheetLayoutView="85" workbookViewId="0">
      <selection activeCell="AN4" sqref="AN4"/>
    </sheetView>
  </sheetViews>
  <sheetFormatPr defaultColWidth="5.54296875" defaultRowHeight="27" customHeight="1"/>
  <cols>
    <col min="1" max="1" width="5.54296875" style="9" customWidth="1"/>
    <col min="2" max="2" width="2.7265625" style="9" customWidth="1"/>
    <col min="3" max="3" width="6.453125" style="9" customWidth="1"/>
    <col min="4" max="7" width="8.26953125" style="9" customWidth="1"/>
    <col min="8" max="8" width="5.54296875" style="9" customWidth="1"/>
    <col min="9" max="9" width="2.7265625" style="9" customWidth="1"/>
    <col min="10" max="10" width="5.81640625" style="9" customWidth="1"/>
    <col min="11" max="14" width="8.26953125" style="9" customWidth="1"/>
    <col min="15" max="15" width="5.54296875" style="9" customWidth="1"/>
    <col min="16" max="16" width="2.7265625" style="9" customWidth="1"/>
    <col min="17" max="17" width="6.453125" style="9" bestFit="1" customWidth="1"/>
    <col min="18" max="21" width="8.26953125" style="9" customWidth="1"/>
    <col min="22" max="22" width="5.54296875" style="9" customWidth="1"/>
    <col min="23" max="23" width="2.7265625" style="9" customWidth="1"/>
    <col min="24" max="24" width="6.453125" style="9" bestFit="1" customWidth="1"/>
    <col min="25" max="28" width="8.26953125" style="9" customWidth="1"/>
    <col min="29" max="29" width="5.54296875" style="9" customWidth="1"/>
    <col min="30" max="30" width="2.7265625" style="9" customWidth="1"/>
    <col min="31" max="31" width="6.453125" style="9" bestFit="1" customWidth="1"/>
    <col min="32" max="35" width="8.26953125" style="9" customWidth="1"/>
    <col min="36" max="36" width="5.54296875" style="9" customWidth="1"/>
    <col min="37" max="37" width="2.7265625" style="9" customWidth="1"/>
    <col min="38" max="38" width="6.453125" style="9" bestFit="1" customWidth="1"/>
    <col min="39" max="42" width="8.26953125" style="9" customWidth="1"/>
    <col min="43" max="43" width="5.54296875" style="9" customWidth="1"/>
    <col min="44" max="44" width="5.54296875" style="9"/>
    <col min="45" max="45" width="6.453125" style="9" bestFit="1" customWidth="1"/>
    <col min="46" max="49" width="6.54296875" style="9" customWidth="1"/>
    <col min="50" max="51" width="5.54296875" style="9"/>
    <col min="52" max="52" width="6.453125" style="9" bestFit="1" customWidth="1"/>
    <col min="53" max="56" width="6.54296875" style="9" customWidth="1"/>
    <col min="57" max="16384" width="5.54296875" style="9"/>
  </cols>
  <sheetData>
    <row r="2" spans="1:56" ht="27" customHeight="1">
      <c r="B2" s="302" t="s">
        <v>344</v>
      </c>
      <c r="C2" s="303"/>
      <c r="D2" s="303"/>
      <c r="F2" s="261">
        <f>TES!F2</f>
        <v>45323</v>
      </c>
      <c r="G2" s="260"/>
    </row>
    <row r="3" spans="1:56" ht="27" customHeight="1">
      <c r="D3" s="1"/>
      <c r="Z3" s="277" t="s">
        <v>27</v>
      </c>
      <c r="AA3" s="278"/>
      <c r="AB3" s="278"/>
      <c r="AC3" s="278"/>
      <c r="AD3" s="278"/>
      <c r="AE3" s="279"/>
    </row>
    <row r="4" spans="1:56" ht="27" customHeight="1">
      <c r="L4" s="23"/>
      <c r="M4" s="23"/>
      <c r="N4" s="23"/>
      <c r="Z4" s="64">
        <v>1410</v>
      </c>
      <c r="AA4" s="277" t="s">
        <v>21</v>
      </c>
      <c r="AB4" s="278"/>
      <c r="AC4" s="278"/>
      <c r="AD4" s="279"/>
      <c r="AE4" s="64" t="s">
        <v>548</v>
      </c>
    </row>
    <row r="5" spans="1:56" ht="27" customHeight="1">
      <c r="L5" s="23"/>
      <c r="M5" s="23"/>
      <c r="N5" s="23"/>
      <c r="Z5" s="64">
        <v>12103</v>
      </c>
      <c r="AA5" s="277" t="s">
        <v>22</v>
      </c>
      <c r="AB5" s="278"/>
      <c r="AC5" s="278"/>
      <c r="AD5" s="279"/>
      <c r="AE5" s="64"/>
    </row>
    <row r="6" spans="1:56" ht="27" customHeight="1">
      <c r="A6"/>
      <c r="B6"/>
      <c r="C6"/>
      <c r="D6"/>
      <c r="E6"/>
      <c r="AA6" s="277" t="s">
        <v>322</v>
      </c>
      <c r="AB6" s="278"/>
      <c r="AC6" s="278"/>
      <c r="AD6" s="279"/>
    </row>
    <row r="7" spans="1:56" ht="27" customHeight="1">
      <c r="A7"/>
      <c r="B7"/>
      <c r="C7"/>
      <c r="D7"/>
      <c r="E7"/>
      <c r="AC7" s="21"/>
      <c r="AV7"/>
      <c r="AW7"/>
      <c r="AX7"/>
      <c r="AY7"/>
      <c r="AZ7"/>
      <c r="BA7"/>
      <c r="BB7"/>
      <c r="BC7"/>
      <c r="BD7"/>
    </row>
    <row r="8" spans="1:56" ht="27" customHeight="1" thickBot="1">
      <c r="A8"/>
      <c r="B8"/>
      <c r="C8"/>
      <c r="D8"/>
      <c r="E8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20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 ht="27" customHeight="1">
      <c r="A9"/>
      <c r="F9" s="21"/>
      <c r="M9" s="21"/>
      <c r="T9" s="21"/>
      <c r="AA9" s="21"/>
      <c r="AH9" s="21"/>
      <c r="AO9" s="21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 ht="27" customHeight="1">
      <c r="A10"/>
      <c r="C10" s="16">
        <v>1410</v>
      </c>
      <c r="D10" s="256" t="s">
        <v>30</v>
      </c>
      <c r="E10" s="257"/>
      <c r="F10" s="257"/>
      <c r="G10" s="258"/>
      <c r="H10" s="16" t="s">
        <v>37</v>
      </c>
      <c r="J10" s="16">
        <v>1410</v>
      </c>
      <c r="K10" s="256" t="s">
        <v>581</v>
      </c>
      <c r="L10" s="257"/>
      <c r="M10" s="257"/>
      <c r="N10" s="258"/>
      <c r="O10" s="16" t="s">
        <v>37</v>
      </c>
      <c r="Q10" s="16">
        <v>1410</v>
      </c>
      <c r="R10" s="256" t="s">
        <v>29</v>
      </c>
      <c r="S10" s="257"/>
      <c r="T10" s="257"/>
      <c r="U10" s="258"/>
      <c r="V10" s="16" t="s">
        <v>37</v>
      </c>
      <c r="X10" s="16">
        <v>1410</v>
      </c>
      <c r="Y10" s="256" t="s">
        <v>31</v>
      </c>
      <c r="Z10" s="257"/>
      <c r="AA10" s="257"/>
      <c r="AB10" s="258"/>
      <c r="AC10" s="16" t="s">
        <v>37</v>
      </c>
      <c r="AE10" s="16">
        <v>1410</v>
      </c>
      <c r="AF10" s="256" t="s">
        <v>324</v>
      </c>
      <c r="AG10" s="257"/>
      <c r="AH10" s="257"/>
      <c r="AI10" s="258"/>
      <c r="AJ10" s="16" t="s">
        <v>37</v>
      </c>
      <c r="AL10" s="16">
        <v>1410</v>
      </c>
      <c r="AM10" s="256" t="s">
        <v>626</v>
      </c>
      <c r="AN10" s="257"/>
      <c r="AO10" s="257"/>
      <c r="AP10" s="258"/>
      <c r="AQ10" s="16" t="s">
        <v>37</v>
      </c>
      <c r="AR10"/>
      <c r="AS10"/>
      <c r="AT10"/>
      <c r="AU10"/>
      <c r="AV10"/>
      <c r="AW10"/>
      <c r="AX10"/>
      <c r="AY10"/>
      <c r="AZ10"/>
    </row>
    <row r="11" spans="1:56" ht="27" customHeight="1">
      <c r="A11"/>
      <c r="C11" s="146" t="s">
        <v>559</v>
      </c>
      <c r="D11" s="256" t="s">
        <v>26</v>
      </c>
      <c r="E11" s="257"/>
      <c r="F11" s="257"/>
      <c r="G11" s="258"/>
      <c r="H11" s="16"/>
      <c r="J11" s="146" t="s">
        <v>560</v>
      </c>
      <c r="K11" s="256" t="s">
        <v>26</v>
      </c>
      <c r="L11" s="257"/>
      <c r="M11" s="257"/>
      <c r="N11" s="258"/>
      <c r="O11" s="16"/>
      <c r="Q11" s="16">
        <v>12433</v>
      </c>
      <c r="R11" s="256" t="s">
        <v>26</v>
      </c>
      <c r="S11" s="257"/>
      <c r="T11" s="257"/>
      <c r="U11" s="258"/>
      <c r="V11" s="16"/>
      <c r="X11" s="16">
        <v>20247</v>
      </c>
      <c r="Y11" s="256" t="s">
        <v>26</v>
      </c>
      <c r="Z11" s="257"/>
      <c r="AA11" s="257"/>
      <c r="AB11" s="258"/>
      <c r="AC11" s="16"/>
      <c r="AE11" s="16">
        <v>20369</v>
      </c>
      <c r="AF11" s="256" t="s">
        <v>26</v>
      </c>
      <c r="AG11" s="257"/>
      <c r="AH11" s="257"/>
      <c r="AI11" s="258"/>
      <c r="AJ11" s="16"/>
      <c r="AL11" s="16">
        <v>12663</v>
      </c>
      <c r="AM11" s="256" t="s">
        <v>26</v>
      </c>
      <c r="AN11" s="257"/>
      <c r="AO11" s="257"/>
      <c r="AP11" s="258"/>
      <c r="AQ11" s="16"/>
      <c r="AR11"/>
      <c r="AS11"/>
      <c r="AT11"/>
      <c r="AU11"/>
      <c r="AV11"/>
      <c r="AW11"/>
      <c r="AX11"/>
      <c r="AY11"/>
      <c r="AZ11"/>
    </row>
    <row r="12" spans="1:56" ht="27" customHeight="1">
      <c r="A12"/>
      <c r="D12" s="256" t="s">
        <v>323</v>
      </c>
      <c r="E12" s="257"/>
      <c r="F12" s="257"/>
      <c r="G12" s="258"/>
      <c r="K12" s="256" t="s">
        <v>323</v>
      </c>
      <c r="L12" s="257"/>
      <c r="M12" s="257"/>
      <c r="N12" s="258"/>
      <c r="R12" s="256" t="s">
        <v>323</v>
      </c>
      <c r="S12" s="257"/>
      <c r="T12" s="257"/>
      <c r="U12" s="258"/>
      <c r="Y12" s="256" t="s">
        <v>323</v>
      </c>
      <c r="Z12" s="257"/>
      <c r="AA12" s="257"/>
      <c r="AB12" s="258"/>
      <c r="AF12" s="256" t="s">
        <v>323</v>
      </c>
      <c r="AG12" s="257"/>
      <c r="AH12" s="257"/>
      <c r="AI12" s="258"/>
      <c r="AM12" s="256" t="s">
        <v>323</v>
      </c>
      <c r="AN12" s="257"/>
      <c r="AO12" s="257"/>
      <c r="AP12" s="258"/>
      <c r="AR12"/>
      <c r="AS12"/>
      <c r="AT12"/>
      <c r="AU12"/>
      <c r="AV12"/>
      <c r="AW12"/>
      <c r="AX12"/>
      <c r="AY12"/>
      <c r="AZ12"/>
    </row>
    <row r="13" spans="1:56" ht="27" customHeight="1">
      <c r="A13"/>
      <c r="AR13"/>
      <c r="AS13"/>
      <c r="AT13"/>
      <c r="AU13"/>
      <c r="AV13"/>
      <c r="AW13"/>
      <c r="AX13"/>
      <c r="AY13"/>
      <c r="AZ13"/>
    </row>
    <row r="14" spans="1:56" ht="27" customHeight="1">
      <c r="AL14" s="163">
        <v>1410</v>
      </c>
      <c r="AM14" s="337" t="s">
        <v>629</v>
      </c>
      <c r="AN14" s="338"/>
      <c r="AO14" s="338"/>
      <c r="AP14" s="339"/>
      <c r="AQ14" s="163" t="s">
        <v>37</v>
      </c>
      <c r="AT14" s="98"/>
    </row>
    <row r="15" spans="1:56" ht="27" customHeight="1">
      <c r="E15" s="265" t="s">
        <v>551</v>
      </c>
      <c r="F15" s="263"/>
      <c r="AL15" s="163">
        <v>12216</v>
      </c>
      <c r="AM15" s="337" t="s">
        <v>26</v>
      </c>
      <c r="AN15" s="338"/>
      <c r="AO15" s="338"/>
      <c r="AP15" s="339"/>
      <c r="AQ15" s="163" t="s">
        <v>318</v>
      </c>
    </row>
    <row r="16" spans="1:56" ht="27" customHeight="1">
      <c r="E16" s="266" t="s">
        <v>552</v>
      </c>
      <c r="F16" s="263"/>
      <c r="AM16" s="337" t="s">
        <v>323</v>
      </c>
      <c r="AN16" s="338"/>
      <c r="AO16" s="338"/>
      <c r="AP16" s="339"/>
      <c r="AT16"/>
      <c r="AU16"/>
      <c r="AV16"/>
      <c r="AW16"/>
    </row>
    <row r="17" spans="5:56" ht="27" customHeight="1">
      <c r="E17" s="267" t="s">
        <v>529</v>
      </c>
      <c r="F17" s="263"/>
      <c r="AT17"/>
      <c r="AU17"/>
      <c r="AV17"/>
      <c r="AW17"/>
      <c r="BA17"/>
      <c r="BB17"/>
      <c r="BC17"/>
      <c r="BD17"/>
    </row>
    <row r="18" spans="5:56" ht="27" customHeight="1">
      <c r="E18" s="268" t="s">
        <v>528</v>
      </c>
      <c r="F18" s="263"/>
      <c r="AR18"/>
      <c r="AS18"/>
      <c r="AT18"/>
      <c r="AU18"/>
      <c r="AV18"/>
      <c r="AW18"/>
      <c r="AX18"/>
      <c r="AY18"/>
    </row>
    <row r="19" spans="5:56" ht="27" customHeight="1">
      <c r="E19" s="269" t="s">
        <v>527</v>
      </c>
      <c r="F19" s="263"/>
      <c r="S19" s="23"/>
      <c r="T19" s="23"/>
      <c r="U19" s="23"/>
      <c r="V19" s="23"/>
      <c r="W19" s="23"/>
      <c r="X19" s="23"/>
      <c r="Y19" s="23"/>
      <c r="Z19" s="23"/>
      <c r="AR19"/>
      <c r="AS19"/>
      <c r="AT19"/>
      <c r="AU19"/>
      <c r="AV19"/>
      <c r="AW19"/>
      <c r="AX19"/>
      <c r="AY19"/>
    </row>
    <row r="20" spans="5:56" ht="27" customHeight="1">
      <c r="E20" s="262" t="s">
        <v>526</v>
      </c>
      <c r="F20" s="263"/>
      <c r="R20" s="23"/>
      <c r="S20" s="23"/>
      <c r="T20" s="23"/>
      <c r="U20" s="23"/>
      <c r="V20" s="23"/>
      <c r="W20" s="23"/>
      <c r="X20" s="23"/>
      <c r="Y20" s="23"/>
      <c r="Z20" s="23"/>
      <c r="AR20"/>
      <c r="AS20"/>
      <c r="AT20"/>
      <c r="AU20"/>
      <c r="AV20"/>
      <c r="AW20"/>
      <c r="AX20"/>
      <c r="AY20"/>
    </row>
    <row r="21" spans="5:56" ht="27" customHeight="1">
      <c r="E21" s="264" t="s">
        <v>525</v>
      </c>
      <c r="F21" s="263"/>
      <c r="R21" s="23"/>
      <c r="S21" s="23"/>
      <c r="T21" s="23"/>
      <c r="U21" s="23"/>
      <c r="V21" s="23"/>
      <c r="W21" s="23"/>
      <c r="X21" s="23"/>
      <c r="Y21" s="23"/>
      <c r="Z21" s="23"/>
      <c r="AR21"/>
      <c r="AS21"/>
      <c r="AT21"/>
      <c r="AU21"/>
      <c r="AV21"/>
      <c r="AW21"/>
      <c r="AX21"/>
      <c r="AY21"/>
    </row>
    <row r="22" spans="5:56" ht="27" customHeight="1">
      <c r="E22" s="275" t="s">
        <v>539</v>
      </c>
      <c r="F22" s="276"/>
      <c r="R22" s="23"/>
      <c r="S22" s="23"/>
      <c r="T22" s="23"/>
      <c r="U22" s="23"/>
      <c r="V22" s="23"/>
      <c r="W22" s="23"/>
      <c r="X22" s="23"/>
      <c r="Y22" s="23"/>
      <c r="Z22" s="23"/>
      <c r="AR22"/>
      <c r="AS22"/>
      <c r="AT22"/>
      <c r="AU22"/>
      <c r="AV22"/>
      <c r="AW22"/>
      <c r="AX22"/>
      <c r="AY22"/>
    </row>
  </sheetData>
  <protectedRanges>
    <protectedRange sqref="B1:G1 AZ1:BE9 AT10:AY12 BF1:II65533 AS17:AX65533 AZ17:BE18 AZ22:BE65533 AS9:AU9 AY13:AY65533 AV8:AY9 A15:D22 H1:O3 P1:AE1 A4:O7 W2:AE7 A9:AK14 G15:AK22 AR9:AR22 AL18:AQ22 A8:AM8 AF1:AY7 A23:AR65533 AL10:AQ16 AP8:AU8 AL9:AM9 AP9:AQ9 AN8:AO9" name="Oblast1" securityDescriptor="O:WDG:WDD:(A;;CC;;;S-1-5-21-803378362-296240805-1831112798-6325)(A;;CC;;;S-1-5-21-803378362-296240805-1831112798-3188)"/>
    <protectedRange sqref="E2" name="Oblast1_1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E22:F22" name="Oblast1_2" securityDescriptor="O:WDG:WDD:(A;;CC;;;S-1-5-21-803378362-296240805-1831112798-6325)(A;;CC;;;S-1-5-21-803378362-296240805-1831112798-3188)"/>
    <protectedRange sqref="E15:F21" name="Oblast1_1_4_1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cale="70" showGridLines="0" fitToPage="1">
      <selection activeCell="W26" sqref="W26"/>
      <pageMargins left="0.7" right="0.7" top="0.78740157499999996" bottom="0.78740157499999996" header="0.3" footer="0.3"/>
      <pageSetup paperSize="9" scale="31" orientation="landscape" r:id="rId1"/>
    </customSheetView>
    <customSheetView guid="{E50753B2-0B43-4D8D-8602-9F6FEEAD5C73}" scale="70" fitToPage="1">
      <selection activeCell="X22" sqref="X22"/>
      <pageMargins left="0.7" right="0.7" top="0.78740157499999996" bottom="0.78740157499999996" header="0.3" footer="0.3"/>
      <pageSetup paperSize="9" scale="35" orientation="landscape" r:id="rId2"/>
    </customSheetView>
    <customSheetView guid="{2EA164FD-54C9-42BB-93CE-C4A332BF8C87}" scale="70" fitToPage="1">
      <selection activeCell="X22" sqref="X22"/>
      <pageMargins left="0.7" right="0.7" top="0.78740157499999996" bottom="0.78740157499999996" header="0.3" footer="0.3"/>
      <pageSetup paperSize="9" scale="35" orientation="landscape" r:id="rId3"/>
    </customSheetView>
  </customSheetViews>
  <mergeCells count="35">
    <mergeCell ref="AM15:AP15"/>
    <mergeCell ref="AM16:AP16"/>
    <mergeCell ref="B2:D2"/>
    <mergeCell ref="F2:G2"/>
    <mergeCell ref="Y10:AB10"/>
    <mergeCell ref="AM10:AP10"/>
    <mergeCell ref="Y12:AB12"/>
    <mergeCell ref="Z3:AE3"/>
    <mergeCell ref="AA4:AD4"/>
    <mergeCell ref="AA5:AD5"/>
    <mergeCell ref="D10:G10"/>
    <mergeCell ref="K10:N10"/>
    <mergeCell ref="R10:U10"/>
    <mergeCell ref="AA6:AD6"/>
    <mergeCell ref="D11:G11"/>
    <mergeCell ref="K11:N11"/>
    <mergeCell ref="R11:U11"/>
    <mergeCell ref="Y11:AB11"/>
    <mergeCell ref="E22:F22"/>
    <mergeCell ref="D12:G12"/>
    <mergeCell ref="K12:N12"/>
    <mergeCell ref="R12:U12"/>
    <mergeCell ref="E20:F20"/>
    <mergeCell ref="E21:F21"/>
    <mergeCell ref="E15:F15"/>
    <mergeCell ref="E16:F16"/>
    <mergeCell ref="E17:F17"/>
    <mergeCell ref="E18:F18"/>
    <mergeCell ref="E19:F19"/>
    <mergeCell ref="AM14:AP14"/>
    <mergeCell ref="AF10:AI10"/>
    <mergeCell ref="AF11:AI11"/>
    <mergeCell ref="AF12:AI12"/>
    <mergeCell ref="AM11:AP11"/>
    <mergeCell ref="AM12:AP12"/>
  </mergeCells>
  <pageMargins left="0.7" right="0.7" top="0.78740157499999996" bottom="0.78740157499999996" header="0.3" footer="0.3"/>
  <pageSetup paperSize="8" scale="41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0000000}">
          <x14:formula1>
            <xm:f>Units!$A$2:$A$74</xm:f>
          </x14:formula1>
          <xm:sqref>Z4 AL14 C10 J10 Q10 X10 AE10 AL10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BJ22"/>
  <sheetViews>
    <sheetView showGridLines="0" zoomScale="70" zoomScaleNormal="70" zoomScaleSheetLayoutView="85" workbookViewId="0">
      <selection activeCell="K18" sqref="K18"/>
    </sheetView>
  </sheetViews>
  <sheetFormatPr defaultColWidth="5.54296875" defaultRowHeight="27" customHeight="1"/>
  <cols>
    <col min="1" max="1" width="2.26953125" style="9" customWidth="1"/>
    <col min="2" max="2" width="6.453125" style="9" bestFit="1" customWidth="1"/>
    <col min="3" max="6" width="8.26953125" style="9" customWidth="1"/>
    <col min="7" max="7" width="5.54296875" style="9" customWidth="1"/>
    <col min="8" max="8" width="2.7265625" style="9" customWidth="1"/>
    <col min="9" max="9" width="6.453125" style="9" customWidth="1"/>
    <col min="10" max="13" width="8.26953125" style="9" customWidth="1"/>
    <col min="14" max="14" width="5.54296875" style="9" customWidth="1"/>
    <col min="15" max="15" width="2.7265625" style="9" customWidth="1"/>
    <col min="16" max="16" width="6.453125" style="9" bestFit="1" customWidth="1"/>
    <col min="17" max="20" width="8.26953125" style="9" customWidth="1"/>
    <col min="21" max="21" width="5.54296875" style="9" customWidth="1"/>
    <col min="22" max="22" width="2.7265625" style="9" customWidth="1"/>
    <col min="23" max="23" width="6.453125" style="9" bestFit="1" customWidth="1"/>
    <col min="24" max="27" width="8.26953125" style="9" customWidth="1"/>
    <col min="28" max="28" width="5.54296875" style="9" customWidth="1"/>
    <col min="29" max="29" width="2.7265625" style="9" customWidth="1"/>
    <col min="30" max="30" width="6.453125" style="9" bestFit="1" customWidth="1"/>
    <col min="31" max="34" width="8.26953125" style="9" customWidth="1"/>
    <col min="35" max="35" width="5.54296875" style="9" customWidth="1"/>
    <col min="36" max="36" width="2.7265625" style="9" customWidth="1"/>
    <col min="37" max="37" width="6.453125" style="9" bestFit="1" customWidth="1"/>
    <col min="38" max="41" width="8.26953125" style="9" customWidth="1"/>
    <col min="42" max="42" width="5.54296875" style="9" customWidth="1"/>
    <col min="43" max="43" width="2.7265625" style="9" customWidth="1"/>
    <col min="44" max="44" width="6.453125" style="9" bestFit="1" customWidth="1"/>
    <col min="45" max="48" width="8.453125" style="9" customWidth="1"/>
    <col min="49" max="50" width="5.54296875" style="9"/>
    <col min="51" max="51" width="6.453125" style="9" bestFit="1" customWidth="1"/>
    <col min="52" max="55" width="6.54296875" style="9" customWidth="1"/>
    <col min="56" max="57" width="5.54296875" style="9"/>
    <col min="58" max="58" width="6.453125" style="9" bestFit="1" customWidth="1"/>
    <col min="59" max="62" width="6.54296875" style="9" customWidth="1"/>
    <col min="63" max="16384" width="5.54296875" style="9"/>
  </cols>
  <sheetData>
    <row r="2" spans="2:62" ht="27" customHeight="1">
      <c r="B2" s="302" t="s">
        <v>344</v>
      </c>
      <c r="C2" s="303"/>
      <c r="D2" s="303"/>
      <c r="F2" s="261">
        <f>TES!F2</f>
        <v>45323</v>
      </c>
      <c r="G2" s="260"/>
    </row>
    <row r="3" spans="2:62" ht="27" customHeight="1">
      <c r="D3" s="1"/>
      <c r="W3" s="277" t="s">
        <v>657</v>
      </c>
      <c r="X3" s="278"/>
      <c r="Y3" s="278"/>
      <c r="Z3" s="278"/>
      <c r="AA3" s="278"/>
      <c r="AB3" s="279"/>
    </row>
    <row r="4" spans="2:62" ht="27" customHeight="1">
      <c r="B4" s="102"/>
      <c r="R4" s="23"/>
      <c r="S4" s="23"/>
      <c r="T4" s="23"/>
      <c r="W4" s="64">
        <v>1350</v>
      </c>
      <c r="X4" s="277" t="s">
        <v>658</v>
      </c>
      <c r="Y4" s="278"/>
      <c r="Z4" s="278"/>
      <c r="AA4" s="279"/>
      <c r="AB4" s="64" t="s">
        <v>548</v>
      </c>
    </row>
    <row r="5" spans="2:62" ht="27" customHeight="1">
      <c r="B5" s="153"/>
      <c r="R5" s="23"/>
      <c r="S5" s="23"/>
      <c r="T5" s="23"/>
      <c r="W5" s="64">
        <v>12589</v>
      </c>
      <c r="X5" s="277" t="s">
        <v>652</v>
      </c>
      <c r="Y5" s="278"/>
      <c r="Z5" s="278"/>
      <c r="AA5" s="279"/>
      <c r="AB5" s="64"/>
    </row>
    <row r="6" spans="2:62" ht="27" customHeight="1">
      <c r="B6" s="153"/>
      <c r="X6" s="277" t="s">
        <v>651</v>
      </c>
      <c r="Y6" s="278"/>
      <c r="Z6" s="278"/>
      <c r="AA6" s="279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2:62" ht="27" customHeight="1">
      <c r="Z7" s="21"/>
      <c r="AO7"/>
      <c r="AP7"/>
      <c r="AQ7"/>
      <c r="AR7"/>
      <c r="AS7"/>
      <c r="AT7"/>
      <c r="AU7"/>
      <c r="AV7"/>
      <c r="AW7"/>
      <c r="AX7"/>
      <c r="AY7"/>
      <c r="AZ7"/>
      <c r="BB7"/>
      <c r="BC7"/>
      <c r="BD7"/>
      <c r="BE7"/>
      <c r="BF7"/>
      <c r="BG7"/>
      <c r="BH7"/>
      <c r="BI7"/>
      <c r="BJ7"/>
    </row>
    <row r="8" spans="2:62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20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/>
      <c r="BC8"/>
      <c r="BD8"/>
      <c r="BE8"/>
      <c r="BF8"/>
      <c r="BG8"/>
      <c r="BH8"/>
      <c r="BI8"/>
      <c r="BJ8"/>
    </row>
    <row r="9" spans="2:62" ht="27" customHeight="1">
      <c r="E9" s="21"/>
      <c r="L9" s="21"/>
      <c r="S9" s="21"/>
      <c r="Z9" s="21"/>
      <c r="AG9" s="21"/>
      <c r="AN9" s="21"/>
      <c r="AQ9"/>
      <c r="AU9" s="21"/>
      <c r="AX9"/>
      <c r="BB9" s="14"/>
      <c r="BE9"/>
      <c r="BF9"/>
      <c r="BG9"/>
      <c r="BH9"/>
      <c r="BI9"/>
      <c r="BJ9"/>
    </row>
    <row r="10" spans="2:62" ht="27" customHeight="1">
      <c r="B10" s="32">
        <v>1350</v>
      </c>
      <c r="C10" s="292" t="s">
        <v>24</v>
      </c>
      <c r="D10" s="342"/>
      <c r="E10" s="342"/>
      <c r="F10" s="343"/>
      <c r="G10" s="32" t="s">
        <v>478</v>
      </c>
      <c r="I10" s="32">
        <v>1350</v>
      </c>
      <c r="J10" s="292" t="s">
        <v>177</v>
      </c>
      <c r="K10" s="344"/>
      <c r="L10" s="344"/>
      <c r="M10" s="345"/>
      <c r="N10" s="32" t="s">
        <v>478</v>
      </c>
      <c r="P10" s="32">
        <v>1350</v>
      </c>
      <c r="Q10" s="292" t="s">
        <v>650</v>
      </c>
      <c r="R10" s="342"/>
      <c r="S10" s="342"/>
      <c r="T10" s="343"/>
      <c r="U10" s="32" t="s">
        <v>478</v>
      </c>
      <c r="W10" s="32">
        <v>1350</v>
      </c>
      <c r="X10" s="292" t="s">
        <v>631</v>
      </c>
      <c r="Y10" s="342"/>
      <c r="Z10" s="342"/>
      <c r="AA10" s="343"/>
      <c r="AB10" s="32" t="s">
        <v>478</v>
      </c>
      <c r="AD10" s="32">
        <v>1350</v>
      </c>
      <c r="AE10" s="292" t="s">
        <v>222</v>
      </c>
      <c r="AF10" s="340"/>
      <c r="AG10" s="340"/>
      <c r="AH10" s="341"/>
      <c r="AI10" s="32" t="s">
        <v>478</v>
      </c>
      <c r="AK10" s="32">
        <v>1350</v>
      </c>
      <c r="AL10" s="292" t="s">
        <v>662</v>
      </c>
      <c r="AM10" s="340"/>
      <c r="AN10" s="340"/>
      <c r="AO10" s="341"/>
      <c r="AP10" s="32" t="s">
        <v>478</v>
      </c>
      <c r="AQ10"/>
      <c r="AR10" s="32">
        <v>1350</v>
      </c>
      <c r="AS10" s="292" t="s">
        <v>661</v>
      </c>
      <c r="AT10" s="340"/>
      <c r="AU10" s="340"/>
      <c r="AV10" s="341"/>
      <c r="AW10" s="32" t="s">
        <v>478</v>
      </c>
      <c r="AX10"/>
      <c r="AY10" s="16">
        <v>4310</v>
      </c>
      <c r="AZ10" s="256" t="s">
        <v>656</v>
      </c>
      <c r="BA10" s="346"/>
      <c r="BB10" s="346"/>
      <c r="BC10" s="326"/>
      <c r="BD10" s="16" t="s">
        <v>37</v>
      </c>
      <c r="BE10"/>
      <c r="BF10"/>
    </row>
    <row r="11" spans="2:62" ht="27" customHeight="1">
      <c r="B11" s="32">
        <v>54355</v>
      </c>
      <c r="C11" s="292" t="s">
        <v>25</v>
      </c>
      <c r="D11" s="342"/>
      <c r="E11" s="342"/>
      <c r="F11" s="343"/>
      <c r="G11" s="32"/>
      <c r="I11" s="32">
        <v>10458</v>
      </c>
      <c r="J11" s="292" t="s">
        <v>25</v>
      </c>
      <c r="K11" s="342"/>
      <c r="L11" s="342"/>
      <c r="M11" s="343"/>
      <c r="N11" s="32"/>
      <c r="P11" s="32">
        <v>12678</v>
      </c>
      <c r="Q11" s="292" t="s">
        <v>25</v>
      </c>
      <c r="R11" s="342"/>
      <c r="S11" s="342"/>
      <c r="T11" s="343"/>
      <c r="U11" s="32"/>
      <c r="W11" s="32">
        <v>12267</v>
      </c>
      <c r="X11" s="292" t="s">
        <v>25</v>
      </c>
      <c r="Y11" s="342"/>
      <c r="Z11" s="342"/>
      <c r="AA11" s="343"/>
      <c r="AB11" s="32"/>
      <c r="AD11" s="32">
        <v>11812</v>
      </c>
      <c r="AE11" s="292" t="s">
        <v>25</v>
      </c>
      <c r="AF11" s="342"/>
      <c r="AG11" s="342"/>
      <c r="AH11" s="343"/>
      <c r="AI11" s="32"/>
      <c r="AK11" s="32">
        <v>20315</v>
      </c>
      <c r="AL11" s="292" t="s">
        <v>25</v>
      </c>
      <c r="AM11" s="342"/>
      <c r="AN11" s="342"/>
      <c r="AO11" s="343"/>
      <c r="AP11" s="32"/>
      <c r="AQ11"/>
      <c r="AR11" s="32">
        <v>20322</v>
      </c>
      <c r="AS11" s="292" t="s">
        <v>25</v>
      </c>
      <c r="AT11" s="342"/>
      <c r="AU11" s="342"/>
      <c r="AV11" s="343"/>
      <c r="AW11" s="32"/>
      <c r="AX11"/>
      <c r="AY11" s="16">
        <v>12698</v>
      </c>
      <c r="AZ11" s="256" t="s">
        <v>524</v>
      </c>
      <c r="BA11" s="346"/>
      <c r="BB11" s="346"/>
      <c r="BC11" s="326"/>
      <c r="BD11" s="16"/>
      <c r="BE11"/>
      <c r="BF11"/>
    </row>
    <row r="12" spans="2:62" ht="27" customHeight="1">
      <c r="C12" s="292" t="s">
        <v>188</v>
      </c>
      <c r="D12" s="342"/>
      <c r="E12" s="342"/>
      <c r="F12" s="343"/>
      <c r="J12" s="292" t="s">
        <v>188</v>
      </c>
      <c r="K12" s="342"/>
      <c r="L12" s="342"/>
      <c r="M12" s="343"/>
      <c r="P12" s="23"/>
      <c r="Q12" s="292" t="s">
        <v>188</v>
      </c>
      <c r="R12" s="342"/>
      <c r="S12" s="342"/>
      <c r="T12" s="343"/>
      <c r="W12" s="23"/>
      <c r="X12" s="292" t="s">
        <v>188</v>
      </c>
      <c r="Y12" s="342"/>
      <c r="Z12" s="342"/>
      <c r="AA12" s="343"/>
      <c r="AE12" s="292" t="s">
        <v>188</v>
      </c>
      <c r="AF12" s="342"/>
      <c r="AG12" s="342"/>
      <c r="AH12" s="343"/>
      <c r="AL12" s="292" t="s">
        <v>188</v>
      </c>
      <c r="AM12" s="342"/>
      <c r="AN12" s="342"/>
      <c r="AO12" s="343"/>
      <c r="AQ12"/>
      <c r="AS12" s="292" t="s">
        <v>188</v>
      </c>
      <c r="AT12" s="342"/>
      <c r="AU12" s="342"/>
      <c r="AV12" s="343"/>
      <c r="AX12"/>
      <c r="AZ12" s="256" t="s">
        <v>524</v>
      </c>
      <c r="BA12" s="346"/>
      <c r="BB12" s="346"/>
      <c r="BC12" s="326"/>
      <c r="BE12"/>
      <c r="BF12"/>
    </row>
    <row r="13" spans="2:62" ht="27" customHeight="1"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2:62" ht="27" customHeight="1"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</row>
    <row r="15" spans="2:62" ht="27" customHeight="1">
      <c r="C15" s="265"/>
      <c r="D15" s="263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2:62" ht="27" customHeight="1">
      <c r="C16" s="266"/>
      <c r="D16" s="263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3:62" ht="27" customHeight="1">
      <c r="C17" s="267"/>
      <c r="D17" s="263"/>
      <c r="AI17"/>
      <c r="AJ17"/>
      <c r="AK17"/>
      <c r="AL17"/>
      <c r="AM17"/>
      <c r="AN17"/>
      <c r="AO17"/>
      <c r="AP17"/>
      <c r="AQ17"/>
      <c r="AR17"/>
      <c r="AS17"/>
      <c r="AT17"/>
      <c r="AZ17"/>
      <c r="BA17"/>
      <c r="BB17"/>
      <c r="BC17"/>
      <c r="BG17"/>
      <c r="BH17"/>
      <c r="BI17"/>
      <c r="BJ17"/>
    </row>
    <row r="18" spans="3:62" ht="27" customHeight="1">
      <c r="C18" s="268" t="s">
        <v>528</v>
      </c>
      <c r="D18" s="263"/>
      <c r="AI18"/>
      <c r="AJ18"/>
      <c r="AK18"/>
      <c r="AL18"/>
      <c r="AM18"/>
      <c r="AN18"/>
      <c r="AO18"/>
      <c r="AP18"/>
      <c r="AQ18"/>
      <c r="AR18"/>
      <c r="AS18"/>
      <c r="AT18"/>
      <c r="AX18"/>
      <c r="AY18"/>
      <c r="AZ18"/>
      <c r="BA18"/>
      <c r="BB18"/>
      <c r="BC18"/>
      <c r="BD18"/>
      <c r="BE18"/>
    </row>
    <row r="19" spans="3:62" ht="27" customHeight="1">
      <c r="C19" s="269" t="s">
        <v>527</v>
      </c>
      <c r="D19" s="263"/>
      <c r="Y19" s="23"/>
      <c r="Z19" s="23"/>
      <c r="AA19" s="23"/>
      <c r="AB19" s="23"/>
      <c r="AC19" s="23"/>
      <c r="AI19"/>
      <c r="AJ19"/>
      <c r="AK19"/>
      <c r="AL19"/>
      <c r="AM19"/>
      <c r="AN19"/>
      <c r="AO19"/>
      <c r="AP19"/>
      <c r="AQ19"/>
      <c r="AR19"/>
      <c r="AS19"/>
      <c r="AT19"/>
      <c r="AX19"/>
      <c r="AY19"/>
      <c r="AZ19"/>
      <c r="BA19"/>
      <c r="BB19"/>
      <c r="BC19"/>
      <c r="BD19"/>
      <c r="BE19"/>
    </row>
    <row r="20" spans="3:62" ht="27" customHeight="1">
      <c r="C20" s="262" t="s">
        <v>526</v>
      </c>
      <c r="D20" s="263"/>
      <c r="X20" s="23"/>
      <c r="Y20" s="23"/>
      <c r="Z20" s="23"/>
      <c r="AA20" s="23"/>
      <c r="AB20" s="23"/>
      <c r="AC20" s="23"/>
      <c r="AX20"/>
      <c r="AY20"/>
      <c r="AZ20"/>
      <c r="BA20"/>
      <c r="BB20"/>
      <c r="BC20"/>
      <c r="BD20"/>
      <c r="BE20"/>
    </row>
    <row r="21" spans="3:62" ht="27" customHeight="1">
      <c r="C21" s="264" t="s">
        <v>525</v>
      </c>
      <c r="D21" s="263"/>
      <c r="X21" s="23"/>
      <c r="Y21" s="23"/>
      <c r="Z21" s="23"/>
      <c r="AA21" s="23"/>
      <c r="AB21" s="23"/>
      <c r="AC21" s="23"/>
      <c r="AX21"/>
      <c r="AY21"/>
      <c r="AZ21"/>
      <c r="BA21"/>
      <c r="BB21"/>
      <c r="BC21"/>
      <c r="BD21"/>
      <c r="BE21"/>
    </row>
    <row r="22" spans="3:62" ht="27" customHeight="1">
      <c r="C22" s="275" t="s">
        <v>539</v>
      </c>
      <c r="D22" s="276"/>
      <c r="X22" s="23"/>
      <c r="Y22" s="23"/>
      <c r="Z22" s="23"/>
      <c r="AA22" s="23"/>
      <c r="AB22" s="23"/>
      <c r="AC22" s="23"/>
      <c r="AX22"/>
      <c r="AY22"/>
      <c r="AZ22"/>
      <c r="BA22"/>
      <c r="BB22"/>
      <c r="BC22"/>
      <c r="BD22"/>
      <c r="BE22"/>
    </row>
  </sheetData>
  <protectedRanges>
    <protectedRange sqref="A1:A6 AD1:BE6 B1:G1 A15:B22 BF1:BK9 BL1:IO65533 AY17:BD65533 BF17:BK18 BF22:BK65533 A10:A12 H10:H12 O10:O12 V10:V12 AC10:AC12 AJ10:AJ12 AQ10:AQ12 AX10:AX12 A9:AX9 BE9:BE65533 A7:BE8 A13:AX14 E15:AX22 A23:AX65533 H1:AC3 C4:AC6" name="Oblast1" securityDescriptor="O:WDG:WDD:(A;;CC;;;S-1-5-21-803378362-296240805-1831112798-6325)(A;;CC;;;S-1-5-21-803378362-296240805-1831112798-3188)"/>
    <protectedRange sqref="E2" name="Oblast1_1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22:D22" name="Oblast1_2" securityDescriptor="O:WDG:WDD:(A;;CC;;;S-1-5-21-803378362-296240805-1831112798-6325)(A;;CC;;;S-1-5-21-803378362-296240805-1831112798-3188)"/>
    <protectedRange sqref="C15:D21" name="Oblast1_1_4_1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B10:G12 I10 P10 W10 AL11:AO12 AD10 AK10 AR10 J11:M12 Q11:T12 X11:AA12 AS11:AV12 AE11:AH12" name="Oblast1_4" securityDescriptor="O:WDG:WDD:(A;;CC;;;S-1-5-21-803378362-296240805-1831112798-6325)(A;;CC;;;S-1-5-21-803378362-296240805-1831112798-3188)"/>
    <protectedRange sqref="I11:I12 J10:N10 N11:N12" name="Oblast1_1_3" securityDescriptor="O:WDG:WDD:(A;;CC;;;S-1-5-21-803378362-296240805-1831112798-6325)(A;;CC;;;S-1-5-21-803378362-296240805-1831112798-3188)"/>
    <protectedRange sqref="P11:P12 Q10:U10 U11:U12" name="Oblast1_7_1" securityDescriptor="O:WDG:WDD:(A;;CC;;;S-1-5-21-803378362-296240805-1831112798-6325)(A;;CC;;;S-1-5-21-803378362-296240805-1831112798-3188)"/>
    <protectedRange sqref="W11:W12 X10:AB10 AB11:AB12" name="Oblast1_7_1_1" securityDescriptor="O:WDG:WDD:(A;;CC;;;S-1-5-21-803378362-296240805-1831112798-6325)(A;;CC;;;S-1-5-21-803378362-296240805-1831112798-3188)"/>
    <protectedRange sqref="AD11:AD12 AE10:AH10 AK11:AK12 AL10:AO10 AR11:AR12 AS10:AV10 AI11:AI12 AP11:AP12 AW11:AW12" name="Oblast1_1_1_2" securityDescriptor="O:WDG:WDD:(A;;CC;;;S-1-5-21-803378362-296240805-1831112798-6325)(A;;CC;;;S-1-5-21-803378362-296240805-1831112798-3188)"/>
    <protectedRange sqref="AI10 AP10 AW10" name="Oblast1_6" securityDescriptor="O:WDG:WDD:(A;;CC;;;S-1-5-21-803378362-296240805-1831112798-6325)(A;;CC;;;S-1-5-21-803378362-296240805-1831112798-3188)"/>
    <protectedRange sqref="AY9:BD12" name="Oblast1_7" securityDescriptor="O:WDG:WDD:(A;;CC;;;S-1-5-21-803378362-296240805-1831112798-6325)(A;;CC;;;S-1-5-21-803378362-296240805-1831112798-3188)"/>
  </protectedRanges>
  <mergeCells count="38">
    <mergeCell ref="AZ11:BC11"/>
    <mergeCell ref="AZ12:BC12"/>
    <mergeCell ref="AZ10:BC10"/>
    <mergeCell ref="C22:D22"/>
    <mergeCell ref="C17:D17"/>
    <mergeCell ref="C18:D18"/>
    <mergeCell ref="C19:D19"/>
    <mergeCell ref="C20:D20"/>
    <mergeCell ref="C21:D21"/>
    <mergeCell ref="C15:D15"/>
    <mergeCell ref="C16:D16"/>
    <mergeCell ref="C12:F12"/>
    <mergeCell ref="J12:M12"/>
    <mergeCell ref="Q12:T12"/>
    <mergeCell ref="X12:AA12"/>
    <mergeCell ref="AE12:AH12"/>
    <mergeCell ref="C11:F11"/>
    <mergeCell ref="J11:M11"/>
    <mergeCell ref="Q11:T11"/>
    <mergeCell ref="X11:AA11"/>
    <mergeCell ref="AE11:AH11"/>
    <mergeCell ref="AE10:AH10"/>
    <mergeCell ref="B2:D2"/>
    <mergeCell ref="F2:G2"/>
    <mergeCell ref="W3:AB3"/>
    <mergeCell ref="X4:AA4"/>
    <mergeCell ref="X5:AA5"/>
    <mergeCell ref="X6:AA6"/>
    <mergeCell ref="C10:F10"/>
    <mergeCell ref="J10:M10"/>
    <mergeCell ref="Q10:T10"/>
    <mergeCell ref="X10:AA10"/>
    <mergeCell ref="AL10:AO10"/>
    <mergeCell ref="AL11:AO11"/>
    <mergeCell ref="AL12:AO12"/>
    <mergeCell ref="AS10:AV10"/>
    <mergeCell ref="AS11:AV11"/>
    <mergeCell ref="AS12:AV12"/>
  </mergeCells>
  <pageMargins left="0.7" right="0.7" top="0.78740157499999996" bottom="0.78740157499999996" header="0.3" footer="0.3"/>
  <pageSetup paperSize="8" scale="4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C8AC244-6BAC-43EF-BE64-DEFB589C0D7B}">
          <x14:formula1>
            <xm:f>Units!$A$2:$A$74</xm:f>
          </x14:formula1>
          <xm:sqref>AY10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AK44"/>
  <sheetViews>
    <sheetView showGridLines="0" topLeftCell="A19" zoomScale="85" zoomScaleNormal="85" zoomScaleSheetLayoutView="70" workbookViewId="0">
      <selection activeCell="C22" sqref="C22:F22"/>
    </sheetView>
  </sheetViews>
  <sheetFormatPr defaultColWidth="5.54296875" defaultRowHeight="27" customHeight="1"/>
  <cols>
    <col min="1" max="1" width="2.7265625" style="9" customWidth="1"/>
    <col min="2" max="2" width="6.54296875" style="9" bestFit="1" customWidth="1"/>
    <col min="3" max="6" width="8.26953125" style="9" customWidth="1"/>
    <col min="7" max="7" width="5.54296875" style="9" customWidth="1"/>
    <col min="8" max="9" width="2.7265625" style="9" customWidth="1"/>
    <col min="10" max="11" width="7" style="9" customWidth="1"/>
    <col min="12" max="12" width="8" style="9" customWidth="1"/>
    <col min="13" max="15" width="7" style="9" customWidth="1"/>
    <col min="16" max="16" width="2.7265625" style="23" customWidth="1"/>
    <col min="17" max="17" width="4.1796875" style="23" customWidth="1"/>
    <col min="18" max="23" width="7" style="23" customWidth="1"/>
    <col min="24" max="24" width="2.453125" style="23" customWidth="1"/>
    <col min="25" max="26" width="7" style="23" customWidth="1"/>
    <col min="27" max="30" width="7" style="9" customWidth="1"/>
    <col min="31" max="31" width="5.54296875" style="9"/>
    <col min="32" max="36" width="7.1796875" style="9" customWidth="1"/>
    <col min="37" max="37" width="6.81640625" style="9" customWidth="1"/>
    <col min="38" max="16384" width="5.54296875" style="9"/>
  </cols>
  <sheetData>
    <row r="2" spans="1:37" ht="27" customHeight="1">
      <c r="B2" s="302" t="s">
        <v>344</v>
      </c>
      <c r="C2" s="303"/>
      <c r="D2" s="303"/>
      <c r="F2" s="261">
        <f>TES!F2</f>
        <v>45323</v>
      </c>
      <c r="G2" s="260"/>
    </row>
    <row r="3" spans="1:37" ht="27" customHeight="1">
      <c r="A3"/>
      <c r="B3"/>
      <c r="C3"/>
      <c r="D3"/>
      <c r="N3" s="297" t="s">
        <v>721</v>
      </c>
      <c r="O3" s="349"/>
      <c r="P3" s="349"/>
      <c r="Q3" s="349"/>
      <c r="R3" s="349"/>
      <c r="S3" s="350"/>
    </row>
    <row r="4" spans="1:37" ht="27" customHeight="1">
      <c r="A4"/>
      <c r="B4"/>
      <c r="C4"/>
      <c r="D4"/>
      <c r="N4" s="67">
        <v>1110</v>
      </c>
      <c r="O4" s="297" t="s">
        <v>62</v>
      </c>
      <c r="P4" s="349"/>
      <c r="Q4" s="349"/>
      <c r="R4" s="350"/>
      <c r="S4" s="67"/>
    </row>
    <row r="5" spans="1:37" ht="27" customHeight="1">
      <c r="A5"/>
      <c r="B5"/>
      <c r="C5"/>
      <c r="D5"/>
      <c r="N5" s="67">
        <v>10090</v>
      </c>
      <c r="O5" s="307" t="s">
        <v>712</v>
      </c>
      <c r="P5" s="308"/>
      <c r="Q5" s="308"/>
      <c r="R5" s="309"/>
      <c r="S5" s="67"/>
    </row>
    <row r="6" spans="1:37" ht="27" customHeight="1">
      <c r="A6"/>
      <c r="B6"/>
      <c r="C6"/>
      <c r="D6"/>
      <c r="O6" s="297" t="s">
        <v>521</v>
      </c>
      <c r="P6" s="349"/>
      <c r="Q6" s="349"/>
      <c r="R6" s="350"/>
      <c r="S6" s="9"/>
    </row>
    <row r="7" spans="1:37" ht="27" customHeight="1">
      <c r="O7" s="65"/>
      <c r="Q7" s="66"/>
    </row>
    <row r="8" spans="1:37" ht="27" customHeight="1" thickBot="1">
      <c r="A8" s="23"/>
      <c r="B8" s="23"/>
      <c r="C8" s="23"/>
      <c r="D8" s="23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24"/>
      <c r="Q8" s="40"/>
      <c r="R8" s="24"/>
      <c r="S8" s="24"/>
      <c r="T8" s="24"/>
      <c r="U8" s="24"/>
      <c r="V8" s="24"/>
      <c r="W8" s="24"/>
      <c r="X8" s="24"/>
      <c r="Y8" s="24"/>
      <c r="Z8" s="24"/>
      <c r="AA8" s="12"/>
      <c r="AB8" s="24"/>
      <c r="AC8" s="23"/>
      <c r="AD8" s="23"/>
      <c r="AE8" s="23"/>
      <c r="AF8" s="23"/>
    </row>
    <row r="9" spans="1:37" ht="27" customHeight="1">
      <c r="A9" s="23"/>
      <c r="B9" s="23"/>
      <c r="C9" s="23"/>
      <c r="D9" s="25"/>
      <c r="M9" s="21"/>
      <c r="R9" s="9"/>
      <c r="S9" s="9"/>
      <c r="T9" s="9"/>
      <c r="U9" s="27"/>
      <c r="AB9" s="181"/>
      <c r="AH9"/>
    </row>
    <row r="10" spans="1:37" ht="27" customHeight="1" thickBot="1">
      <c r="B10" s="10">
        <v>3210</v>
      </c>
      <c r="C10" s="294" t="s">
        <v>63</v>
      </c>
      <c r="D10" s="321"/>
      <c r="E10" s="321"/>
      <c r="F10" s="322"/>
      <c r="G10" s="10" t="s">
        <v>43</v>
      </c>
      <c r="J10" s="10">
        <v>4210</v>
      </c>
      <c r="K10" s="294" t="s">
        <v>64</v>
      </c>
      <c r="L10" s="323"/>
      <c r="M10" s="323"/>
      <c r="N10" s="324"/>
      <c r="O10" s="10" t="s">
        <v>43</v>
      </c>
      <c r="R10" s="10">
        <v>5210</v>
      </c>
      <c r="S10" s="294" t="s">
        <v>1</v>
      </c>
      <c r="T10" s="321"/>
      <c r="U10" s="321"/>
      <c r="V10" s="322"/>
      <c r="W10" s="10" t="s">
        <v>43</v>
      </c>
      <c r="Y10" s="9"/>
      <c r="Z10" s="16">
        <v>1810</v>
      </c>
      <c r="AA10" s="256" t="s">
        <v>677</v>
      </c>
      <c r="AB10" s="257"/>
      <c r="AC10" s="257"/>
      <c r="AD10" s="258"/>
      <c r="AE10" s="16" t="s">
        <v>37</v>
      </c>
      <c r="AG10" s="58"/>
      <c r="AH10" s="351" t="s">
        <v>83</v>
      </c>
      <c r="AI10" s="351"/>
      <c r="AJ10" s="351"/>
    </row>
    <row r="11" spans="1:37" ht="27" customHeight="1" thickBot="1">
      <c r="B11" s="10">
        <v>10402</v>
      </c>
      <c r="C11" s="294" t="s">
        <v>65</v>
      </c>
      <c r="D11" s="321"/>
      <c r="E11" s="321"/>
      <c r="F11" s="322"/>
      <c r="G11" s="10"/>
      <c r="J11" s="10">
        <v>11283</v>
      </c>
      <c r="K11" s="294" t="s">
        <v>66</v>
      </c>
      <c r="L11" s="323"/>
      <c r="M11" s="323"/>
      <c r="N11" s="324"/>
      <c r="O11" s="10"/>
      <c r="R11" s="10">
        <v>20209</v>
      </c>
      <c r="S11" s="294" t="s">
        <v>143</v>
      </c>
      <c r="T11" s="321"/>
      <c r="U11" s="321"/>
      <c r="V11" s="322"/>
      <c r="W11" s="10"/>
      <c r="Y11" s="9"/>
      <c r="Z11" s="16">
        <v>12758</v>
      </c>
      <c r="AA11" s="256" t="s">
        <v>680</v>
      </c>
      <c r="AB11" s="257"/>
      <c r="AC11" s="257"/>
      <c r="AD11" s="258"/>
      <c r="AE11" s="16"/>
      <c r="AG11" s="59"/>
      <c r="AH11" s="351" t="s">
        <v>84</v>
      </c>
      <c r="AI11" s="351"/>
      <c r="AJ11" s="351"/>
    </row>
    <row r="12" spans="1:37" ht="27" customHeight="1">
      <c r="C12" s="294" t="s">
        <v>67</v>
      </c>
      <c r="D12" s="321"/>
      <c r="E12" s="321"/>
      <c r="F12" s="322"/>
      <c r="K12" s="294" t="s">
        <v>67</v>
      </c>
      <c r="L12" s="323"/>
      <c r="M12" s="323"/>
      <c r="N12" s="324"/>
      <c r="R12" s="9"/>
      <c r="S12" s="294" t="s">
        <v>143</v>
      </c>
      <c r="T12" s="321"/>
      <c r="U12" s="321"/>
      <c r="V12" s="322"/>
      <c r="W12" s="9"/>
      <c r="Y12" s="9"/>
      <c r="Z12" s="9"/>
      <c r="AA12" s="256" t="s">
        <v>678</v>
      </c>
      <c r="AB12" s="257"/>
      <c r="AC12" s="257"/>
      <c r="AD12" s="258"/>
    </row>
    <row r="13" spans="1:37" ht="27" customHeight="1">
      <c r="D13" s="28"/>
      <c r="E13" s="17"/>
      <c r="J13"/>
      <c r="K13"/>
      <c r="L13" s="179"/>
      <c r="M13" s="17"/>
      <c r="R13" s="9"/>
      <c r="S13" s="9"/>
      <c r="T13" s="9"/>
      <c r="U13" s="17"/>
      <c r="V13" s="9"/>
      <c r="W13" s="9"/>
      <c r="Y13" s="9"/>
      <c r="Z13" s="9"/>
      <c r="AH13" s="265" t="s">
        <v>551</v>
      </c>
      <c r="AI13" s="263"/>
      <c r="AJ13" s="328"/>
      <c r="AK13" s="303"/>
    </row>
    <row r="14" spans="1:37" ht="27" customHeight="1">
      <c r="B14" s="16">
        <v>3210</v>
      </c>
      <c r="C14" s="256" t="s">
        <v>68</v>
      </c>
      <c r="D14" s="257"/>
      <c r="E14" s="257"/>
      <c r="F14" s="258"/>
      <c r="G14" s="16" t="s">
        <v>43</v>
      </c>
      <c r="J14" s="16">
        <v>4210</v>
      </c>
      <c r="K14" s="256" t="s">
        <v>601</v>
      </c>
      <c r="L14" s="257"/>
      <c r="M14" s="257"/>
      <c r="N14" s="258"/>
      <c r="O14" s="16" t="s">
        <v>43</v>
      </c>
      <c r="R14" s="16">
        <v>5220</v>
      </c>
      <c r="S14" s="256" t="s">
        <v>627</v>
      </c>
      <c r="T14" s="257"/>
      <c r="U14" s="257"/>
      <c r="V14" s="258"/>
      <c r="W14" s="16" t="s">
        <v>37</v>
      </c>
      <c r="Y14" s="9"/>
      <c r="Z14" s="9"/>
      <c r="AH14" s="266" t="s">
        <v>552</v>
      </c>
      <c r="AI14" s="263"/>
      <c r="AJ14" s="328"/>
      <c r="AK14" s="303"/>
    </row>
    <row r="15" spans="1:37" ht="27" customHeight="1">
      <c r="B15" s="16">
        <v>72338</v>
      </c>
      <c r="C15" s="256" t="s">
        <v>69</v>
      </c>
      <c r="D15" s="257"/>
      <c r="E15" s="257"/>
      <c r="F15" s="258"/>
      <c r="G15" s="16"/>
      <c r="J15" s="16">
        <v>12612</v>
      </c>
      <c r="K15" s="256" t="s">
        <v>69</v>
      </c>
      <c r="L15" s="257"/>
      <c r="M15" s="257"/>
      <c r="N15" s="258"/>
      <c r="O15" s="16"/>
      <c r="R15" s="16">
        <v>12658</v>
      </c>
      <c r="S15" s="256" t="s">
        <v>32</v>
      </c>
      <c r="T15" s="257"/>
      <c r="U15" s="257"/>
      <c r="V15" s="258"/>
      <c r="W15" s="16"/>
      <c r="Y15" s="9"/>
      <c r="Z15" s="9"/>
      <c r="AH15" s="267" t="s">
        <v>529</v>
      </c>
      <c r="AI15" s="263"/>
      <c r="AJ15" s="328"/>
      <c r="AK15" s="303"/>
    </row>
    <row r="16" spans="1:37" ht="27" customHeight="1">
      <c r="C16" s="256" t="s">
        <v>69</v>
      </c>
      <c r="D16" s="270"/>
      <c r="E16" s="270"/>
      <c r="F16" s="271"/>
      <c r="K16" s="256" t="s">
        <v>69</v>
      </c>
      <c r="L16" s="257"/>
      <c r="M16" s="257"/>
      <c r="N16" s="258"/>
      <c r="R16" s="9"/>
      <c r="S16" s="256" t="s">
        <v>518</v>
      </c>
      <c r="T16" s="257"/>
      <c r="U16" s="257"/>
      <c r="V16" s="258"/>
      <c r="W16" s="9"/>
      <c r="Y16" s="9"/>
      <c r="Z16" s="9"/>
      <c r="AH16" s="268" t="s">
        <v>528</v>
      </c>
      <c r="AI16" s="263"/>
      <c r="AJ16" s="328"/>
      <c r="AK16" s="303"/>
    </row>
    <row r="17" spans="2:37" ht="27" customHeight="1">
      <c r="D17" s="28"/>
      <c r="E17" s="17"/>
      <c r="L17" s="28"/>
      <c r="M17" s="17"/>
      <c r="P17"/>
      <c r="R17" s="9"/>
      <c r="S17" s="9"/>
      <c r="T17" s="9"/>
      <c r="U17" s="9"/>
      <c r="V17" s="9"/>
      <c r="W17" s="9"/>
      <c r="AH17" s="269" t="s">
        <v>527</v>
      </c>
      <c r="AI17" s="263"/>
      <c r="AJ17" s="328"/>
      <c r="AK17" s="303"/>
    </row>
    <row r="18" spans="2:37" ht="27" customHeight="1">
      <c r="B18" s="16">
        <v>3210</v>
      </c>
      <c r="C18" s="256" t="s">
        <v>674</v>
      </c>
      <c r="D18" s="257"/>
      <c r="E18" s="257"/>
      <c r="F18" s="258"/>
      <c r="G18" s="16" t="s">
        <v>43</v>
      </c>
      <c r="J18" s="16">
        <v>4210</v>
      </c>
      <c r="K18" s="256" t="s">
        <v>71</v>
      </c>
      <c r="L18" s="257"/>
      <c r="M18" s="257"/>
      <c r="N18" s="258"/>
      <c r="O18" s="16" t="s">
        <v>43</v>
      </c>
      <c r="P18"/>
      <c r="R18" s="22">
        <v>5220</v>
      </c>
      <c r="S18" s="290" t="s">
        <v>649</v>
      </c>
      <c r="T18" s="335"/>
      <c r="U18" s="335"/>
      <c r="V18" s="336"/>
      <c r="W18" s="22" t="s">
        <v>37</v>
      </c>
      <c r="AH18" s="262" t="s">
        <v>526</v>
      </c>
      <c r="AI18" s="263"/>
      <c r="AJ18" s="328"/>
      <c r="AK18" s="303"/>
    </row>
    <row r="19" spans="2:37" ht="27" customHeight="1">
      <c r="B19" s="16">
        <v>12760</v>
      </c>
      <c r="C19" s="256" t="s">
        <v>69</v>
      </c>
      <c r="D19" s="257"/>
      <c r="E19" s="257"/>
      <c r="F19" s="258"/>
      <c r="G19" s="16"/>
      <c r="I19" s="23"/>
      <c r="J19" s="16">
        <v>12166</v>
      </c>
      <c r="K19" s="256" t="s">
        <v>69</v>
      </c>
      <c r="L19" s="257"/>
      <c r="M19" s="257"/>
      <c r="N19" s="258"/>
      <c r="O19" s="16"/>
      <c r="P19"/>
      <c r="R19" s="22">
        <v>12544</v>
      </c>
      <c r="S19" s="290" t="s">
        <v>32</v>
      </c>
      <c r="T19" s="347"/>
      <c r="U19" s="347"/>
      <c r="V19" s="348"/>
      <c r="W19" s="22" t="s">
        <v>318</v>
      </c>
      <c r="AH19" s="264" t="s">
        <v>525</v>
      </c>
      <c r="AI19" s="263"/>
      <c r="AJ19" s="328"/>
      <c r="AK19" s="303"/>
    </row>
    <row r="20" spans="2:37" ht="27" customHeight="1">
      <c r="C20" s="256" t="s">
        <v>69</v>
      </c>
      <c r="D20" s="270"/>
      <c r="E20" s="270"/>
      <c r="F20" s="271"/>
      <c r="I20" s="23"/>
      <c r="K20" s="256" t="s">
        <v>69</v>
      </c>
      <c r="L20" s="257"/>
      <c r="M20" s="257"/>
      <c r="N20" s="258"/>
      <c r="P20"/>
      <c r="R20" s="9"/>
      <c r="S20" s="290" t="s">
        <v>518</v>
      </c>
      <c r="T20" s="347"/>
      <c r="U20" s="347"/>
      <c r="V20" s="348"/>
      <c r="W20" s="124"/>
      <c r="AH20" s="275" t="s">
        <v>539</v>
      </c>
      <c r="AI20" s="276"/>
    </row>
    <row r="21" spans="2:37" ht="27" customHeight="1">
      <c r="D21" s="28"/>
      <c r="E21" s="17"/>
      <c r="I21" s="23"/>
      <c r="L21" s="28"/>
      <c r="M21" s="17"/>
      <c r="P21"/>
    </row>
    <row r="22" spans="2:37" ht="27" customHeight="1">
      <c r="B22" s="16">
        <v>3210</v>
      </c>
      <c r="C22" s="256" t="s">
        <v>713</v>
      </c>
      <c r="D22" s="257"/>
      <c r="E22" s="257"/>
      <c r="F22" s="258"/>
      <c r="G22" s="16" t="s">
        <v>43</v>
      </c>
      <c r="I22" s="23"/>
      <c r="J22" s="16">
        <v>4210</v>
      </c>
      <c r="K22" s="256" t="s">
        <v>543</v>
      </c>
      <c r="L22" s="257"/>
      <c r="M22" s="257"/>
      <c r="N22" s="258"/>
      <c r="O22" s="16" t="s">
        <v>37</v>
      </c>
    </row>
    <row r="23" spans="2:37" ht="27" customHeight="1">
      <c r="B23" s="16">
        <v>12785</v>
      </c>
      <c r="C23" s="256" t="s">
        <v>69</v>
      </c>
      <c r="D23" s="257"/>
      <c r="E23" s="257"/>
      <c r="F23" s="258"/>
      <c r="G23" s="16"/>
      <c r="I23" s="23"/>
      <c r="J23" s="16">
        <v>11884</v>
      </c>
      <c r="K23" s="256" t="s">
        <v>69</v>
      </c>
      <c r="L23" s="257"/>
      <c r="M23" s="257"/>
      <c r="N23" s="258"/>
      <c r="O23" s="16"/>
      <c r="P23" s="41"/>
    </row>
    <row r="24" spans="2:37" ht="27" customHeight="1">
      <c r="C24" s="256" t="s">
        <v>69</v>
      </c>
      <c r="D24" s="270"/>
      <c r="E24" s="270"/>
      <c r="F24" s="271"/>
      <c r="K24" s="256" t="s">
        <v>69</v>
      </c>
      <c r="L24" s="257"/>
      <c r="M24" s="257"/>
      <c r="N24" s="258"/>
      <c r="P24" s="41"/>
    </row>
    <row r="25" spans="2:37" ht="27" customHeight="1">
      <c r="E25" s="17"/>
      <c r="J25" s="23"/>
      <c r="K25" s="23"/>
      <c r="M25" s="17"/>
      <c r="P25" s="41"/>
      <c r="R25" s="9"/>
      <c r="S25" s="9"/>
      <c r="T25" s="9"/>
      <c r="U25" s="9"/>
      <c r="V25" s="9"/>
      <c r="W25" s="9"/>
    </row>
    <row r="26" spans="2:37" ht="27" customHeight="1">
      <c r="B26" s="16">
        <v>3210</v>
      </c>
      <c r="C26" s="256" t="s">
        <v>70</v>
      </c>
      <c r="D26" s="257"/>
      <c r="E26" s="257"/>
      <c r="F26" s="258"/>
      <c r="G26" s="16" t="s">
        <v>37</v>
      </c>
      <c r="J26" s="16">
        <v>4210</v>
      </c>
      <c r="K26" s="256" t="s">
        <v>628</v>
      </c>
      <c r="L26" s="257"/>
      <c r="M26" s="257"/>
      <c r="N26" s="258"/>
      <c r="O26" s="16" t="s">
        <v>37</v>
      </c>
      <c r="P26" s="41"/>
      <c r="X26" s="9"/>
    </row>
    <row r="27" spans="2:37" ht="27" customHeight="1">
      <c r="B27" s="16">
        <v>12075</v>
      </c>
      <c r="C27" s="256" t="s">
        <v>72</v>
      </c>
      <c r="D27" s="257"/>
      <c r="E27" s="257"/>
      <c r="F27" s="258"/>
      <c r="G27" s="16"/>
      <c r="J27" s="16">
        <v>12439</v>
      </c>
      <c r="K27" s="256" t="s">
        <v>519</v>
      </c>
      <c r="L27" s="257"/>
      <c r="M27" s="257"/>
      <c r="N27" s="258"/>
      <c r="O27" s="16"/>
      <c r="P27" s="41"/>
      <c r="X27" s="9"/>
    </row>
    <row r="28" spans="2:37" ht="27" customHeight="1">
      <c r="B28" s="23"/>
      <c r="C28" s="256" t="s">
        <v>73</v>
      </c>
      <c r="D28" s="257"/>
      <c r="E28" s="257"/>
      <c r="F28" s="258"/>
      <c r="G28" s="23"/>
      <c r="K28" s="256" t="s">
        <v>520</v>
      </c>
      <c r="L28" s="257"/>
      <c r="M28" s="257"/>
      <c r="N28" s="258"/>
      <c r="P28" s="41"/>
      <c r="X28" s="9"/>
    </row>
    <row r="29" spans="2:37" ht="27" customHeight="1">
      <c r="E29" s="180"/>
      <c r="L29" s="28"/>
      <c r="M29" s="17"/>
      <c r="P29" s="41"/>
      <c r="R29" s="9"/>
      <c r="S29" s="9"/>
      <c r="T29" s="9"/>
      <c r="U29" s="9"/>
      <c r="V29" s="9"/>
      <c r="W29" s="9"/>
    </row>
    <row r="30" spans="2:37" ht="27" customHeight="1">
      <c r="B30" s="16">
        <v>5520</v>
      </c>
      <c r="C30" s="256" t="s">
        <v>50</v>
      </c>
      <c r="D30" s="257"/>
      <c r="E30" s="257"/>
      <c r="F30" s="258"/>
      <c r="G30" s="16" t="s">
        <v>44</v>
      </c>
      <c r="J30" s="16">
        <v>4210</v>
      </c>
      <c r="K30" s="256" t="s">
        <v>666</v>
      </c>
      <c r="L30" s="257"/>
      <c r="M30" s="257"/>
      <c r="N30" s="258"/>
      <c r="O30" s="16" t="s">
        <v>37</v>
      </c>
    </row>
    <row r="31" spans="2:37" ht="27" customHeight="1">
      <c r="B31" s="16">
        <v>20118</v>
      </c>
      <c r="C31" s="256" t="s">
        <v>516</v>
      </c>
      <c r="D31" s="257"/>
      <c r="E31" s="257"/>
      <c r="F31" s="258"/>
      <c r="G31" s="16"/>
      <c r="J31" s="16">
        <v>12714</v>
      </c>
      <c r="K31" s="256" t="s">
        <v>519</v>
      </c>
      <c r="L31" s="257"/>
      <c r="M31" s="257"/>
      <c r="N31" s="258"/>
      <c r="O31" s="16"/>
    </row>
    <row r="32" spans="2:37" ht="27" customHeight="1">
      <c r="C32" s="256" t="s">
        <v>517</v>
      </c>
      <c r="D32" s="257"/>
      <c r="E32" s="257"/>
      <c r="F32" s="258"/>
      <c r="K32" s="256" t="s">
        <v>520</v>
      </c>
      <c r="L32" s="257"/>
      <c r="M32" s="257"/>
      <c r="N32" s="258"/>
    </row>
    <row r="33" spans="2:31" ht="27" customHeight="1">
      <c r="D33" s="28"/>
      <c r="J33" s="23"/>
      <c r="K33" s="23"/>
    </row>
    <row r="34" spans="2:31" ht="27" customHeight="1">
      <c r="B34" s="86">
        <v>5510</v>
      </c>
      <c r="C34" s="253" t="s">
        <v>3</v>
      </c>
      <c r="D34" s="254"/>
      <c r="E34" s="254"/>
      <c r="F34" s="255"/>
      <c r="G34" s="86" t="s">
        <v>548</v>
      </c>
      <c r="J34" s="22">
        <v>4210</v>
      </c>
      <c r="K34" s="290" t="s">
        <v>74</v>
      </c>
      <c r="L34" s="335"/>
      <c r="M34" s="335"/>
      <c r="N34" s="336"/>
      <c r="O34" s="22" t="s">
        <v>37</v>
      </c>
    </row>
    <row r="35" spans="2:31" ht="27" customHeight="1">
      <c r="B35" s="86">
        <v>20251</v>
      </c>
      <c r="C35" s="253" t="s">
        <v>33</v>
      </c>
      <c r="D35" s="254"/>
      <c r="E35" s="254"/>
      <c r="F35" s="255"/>
      <c r="G35" s="86"/>
      <c r="J35" s="22">
        <v>12134</v>
      </c>
      <c r="K35" s="290" t="s">
        <v>519</v>
      </c>
      <c r="L35" s="335"/>
      <c r="M35" s="335"/>
      <c r="N35" s="336"/>
      <c r="O35" s="22" t="s">
        <v>318</v>
      </c>
    </row>
    <row r="36" spans="2:31" ht="27" customHeight="1">
      <c r="B36" s="94"/>
      <c r="C36" s="253" t="s">
        <v>144</v>
      </c>
      <c r="D36" s="254"/>
      <c r="E36" s="254"/>
      <c r="F36" s="255"/>
      <c r="G36" s="94"/>
      <c r="K36" s="290" t="s">
        <v>520</v>
      </c>
      <c r="L36" s="335"/>
      <c r="M36" s="335"/>
      <c r="N36" s="336"/>
    </row>
    <row r="37" spans="2:31" ht="27" customHeight="1">
      <c r="E37" s="180"/>
    </row>
    <row r="38" spans="2:31" ht="27" customHeight="1">
      <c r="B38" s="16">
        <v>5220</v>
      </c>
      <c r="C38" s="256" t="s">
        <v>642</v>
      </c>
      <c r="D38" s="270"/>
      <c r="E38" s="270"/>
      <c r="F38" s="271"/>
      <c r="G38" s="16" t="s">
        <v>43</v>
      </c>
      <c r="X38"/>
      <c r="AE38"/>
    </row>
    <row r="39" spans="2:31" ht="27" customHeight="1">
      <c r="B39" s="16">
        <v>12675</v>
      </c>
      <c r="C39" s="256" t="s">
        <v>69</v>
      </c>
      <c r="D39" s="270"/>
      <c r="E39" s="270"/>
      <c r="F39" s="271"/>
      <c r="G39" s="16"/>
      <c r="X39"/>
      <c r="AE39"/>
    </row>
    <row r="40" spans="2:31" ht="27" customHeight="1">
      <c r="C40" s="256" t="s">
        <v>69</v>
      </c>
      <c r="D40" s="270"/>
      <c r="E40" s="270"/>
      <c r="F40" s="271"/>
      <c r="X40"/>
      <c r="AE40"/>
    </row>
    <row r="41" spans="2:31" ht="27" customHeight="1">
      <c r="D41" s="179"/>
      <c r="E41" s="179"/>
    </row>
    <row r="42" spans="2:31" ht="27" customHeight="1">
      <c r="B42" s="22">
        <v>5220</v>
      </c>
      <c r="C42" s="290" t="s">
        <v>664</v>
      </c>
      <c r="D42" s="335"/>
      <c r="E42" s="335"/>
      <c r="F42" s="336"/>
      <c r="G42" s="22" t="s">
        <v>37</v>
      </c>
    </row>
    <row r="43" spans="2:31" ht="27" customHeight="1">
      <c r="B43" s="22">
        <v>11926</v>
      </c>
      <c r="C43" s="290" t="s">
        <v>69</v>
      </c>
      <c r="D43" s="347"/>
      <c r="E43" s="347"/>
      <c r="F43" s="348"/>
      <c r="G43" s="22" t="s">
        <v>665</v>
      </c>
    </row>
    <row r="44" spans="2:31" ht="27" customHeight="1">
      <c r="C44" s="290" t="s">
        <v>69</v>
      </c>
      <c r="D44" s="335"/>
      <c r="E44" s="335"/>
      <c r="F44" s="336"/>
      <c r="G44" s="124"/>
    </row>
  </sheetData>
  <protectedRanges>
    <protectedRange sqref="AG10:AJ12 A7:H17 C4:H6 AG1:ID7 J7:P7 AE7:AF7 T1:Y9 J1:S2 Q7:S9 A1:A6 H1:H3 B1:G1 AG18:AG20 AJ20:AK20 X29:X48 J34:N34 B26:F26 R42:W48 H18:H36 J22:N22 J23:O24 AK34:AO65527 Q26:Q48 Q25:X25 W19 B18:G24 B33:G33 J26:N26 J27:O29 J31:O32 J30:N30 J17:O21 E37 P17:P22 AE8:ID9 L13:O13 Z1:AF2 Z7:AD9 J10:O12 B51:G65539 B27:G28 Q49:X65527 Y44:AD65523 I1:I65527 H43:H65530 A18:A65531 AK21:AO22 E29 AP26:IJ28 P30:P65527 C43:F44 B41:G41 X17:X24 Y10:Y13 Q17:Q24 P8:P9 Y14:AF16 AG21:AJ25 AQ10:HX16 J35:O65523 AP29:ID65527 AQ17:ID25 R17:W17 AP21:AP25 AE29:AJ65527 AE17:AF25 AF10:AF13 N3:S6" name="Oblast1" securityDescriptor="O:WDG:WDD:(A;;CC;;;S-1-5-21-803378362-296240805-1831112798-6325)(A;;CC;;;S-1-5-21-803378362-296240805-1831112798-3188)"/>
    <protectedRange sqref="J13:K13" name="Oblast1_1" securityDescriptor="O:WDG:WDD:(A;;CC;;;S-1-5-21-803378362-296240805-1831112798-6325)(A;;CC;;;S-1-5-21-803378362-296240805-1831112798-3188)"/>
    <protectedRange sqref="S11:V11 R14:W16 R20:W20 Z10:AE12 R18:W18 R29:W29 R19:V19 AE26:AJ28 X26:X28 B38:G40" name="Oblast1_2" securityDescriptor="O:WDG:WDD:(A;;CC;;;S-1-5-21-803378362-296240805-1831112798-6325)(A;;CC;;;S-1-5-21-803378362-296240805-1831112798-3188)"/>
    <protectedRange sqref="R10:W10 R11 W11 R12:W13 O34 O30 O22 O26 G26" name="Oblast1_4" securityDescriptor="O:WDG:WDD:(A;;CC;;;S-1-5-21-803378362-296240805-1831112798-6325)(A;;CC;;;S-1-5-21-803378362-296240805-1831112798-3188)"/>
    <protectedRange sqref="E2" name="Oblast1_5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P23:P29" name="Oblast1_1_4_1" securityDescriptor="O:WDG:WDD:(A;;CC;;;S-1-5-21-803378362-296240805-1831112798-6325)(A;;CC;;;S-1-5-21-803378362-296240805-1831112798-3188)"/>
    <protectedRange sqref="AJ13:AK19" name="Oblast1_1_4_2" securityDescriptor="O:WDG:WDD:(A;;CC;;;S-1-5-21-803378362-296240805-1831112798-6325)(A;;CC;;;S-1-5-21-803378362-296240805-1831112798-3188)"/>
    <protectedRange sqref="AH20:AI20" name="Oblast1_6" securityDescriptor="O:WDG:WDD:(A;;CC;;;S-1-5-21-803378362-296240805-1831112798-6325)(A;;CC;;;S-1-5-21-803378362-296240805-1831112798-3188)"/>
    <protectedRange sqref="AH13:AI19" name="Oblast1_1_4" securityDescriptor="O:WDG:WDD:(A;;CC;;;S-1-5-21-803378362-296240805-1831112798-6325)(A;;CC;;;S-1-5-21-803378362-296240805-1831112798-3188)"/>
    <protectedRange sqref="J14:N14 J15:O16" name="Oblast1_7" securityDescriptor="O:WDG:WDD:(A;;CC;;;S-1-5-21-803378362-296240805-1831112798-6325)(A;;CC;;;S-1-5-21-803378362-296240805-1831112798-3188)"/>
    <protectedRange sqref="O14" name="Oblast1_4_1" securityDescriptor="O:WDG:WDD:(A;;CC;;;S-1-5-21-803378362-296240805-1831112798-6325)(A;;CC;;;S-1-5-21-803378362-296240805-1831112798-3188)"/>
    <protectedRange sqref="B30:G32" name="Oblast1_7_1" securityDescriptor="O:WDG:WDD:(A;;CC;;;S-1-5-21-803378362-296240805-1831112798-6325)(A;;CC;;;S-1-5-21-803378362-296240805-1831112798-3188)"/>
    <protectedRange sqref="G2" name="Oblast1_8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B42:G42 B43:B44 G43:G44" name="Oblast1_2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K48" sqref="K48"/>
      <pageMargins left="0.7" right="0.7" top="0.78740157499999996" bottom="0.78740157499999996" header="0.3" footer="0.3"/>
      <pageSetup paperSize="9" scale="92" orientation="landscape" r:id="rId1"/>
    </customSheetView>
    <customSheetView guid="{E50753B2-0B43-4D8D-8602-9F6FEEAD5C73}" scale="85">
      <selection activeCell="K40" sqref="K40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activeCell="I37" sqref="I37"/>
      <pageMargins left="0.7" right="0.7" top="0.78740157499999996" bottom="0.78740157499999996" header="0.3" footer="0.3"/>
      <pageSetup paperSize="9" orientation="portrait" r:id="rId3"/>
    </customSheetView>
  </customSheetViews>
  <mergeCells count="83">
    <mergeCell ref="C36:F36"/>
    <mergeCell ref="K34:N34"/>
    <mergeCell ref="C30:F30"/>
    <mergeCell ref="C31:F31"/>
    <mergeCell ref="C32:F32"/>
    <mergeCell ref="C34:F34"/>
    <mergeCell ref="C35:F35"/>
    <mergeCell ref="K30:N30"/>
    <mergeCell ref="K35:N35"/>
    <mergeCell ref="K36:N36"/>
    <mergeCell ref="AA11:AD11"/>
    <mergeCell ref="AA12:AD12"/>
    <mergeCell ref="AA10:AD10"/>
    <mergeCell ref="C18:F18"/>
    <mergeCell ref="C19:F19"/>
    <mergeCell ref="C16:F16"/>
    <mergeCell ref="AH19:AI19"/>
    <mergeCell ref="AJ19:AK19"/>
    <mergeCell ref="K32:N32"/>
    <mergeCell ref="K10:N10"/>
    <mergeCell ref="K11:N11"/>
    <mergeCell ref="K12:N12"/>
    <mergeCell ref="K14:N14"/>
    <mergeCell ref="K15:N15"/>
    <mergeCell ref="AH11:AJ11"/>
    <mergeCell ref="AH10:AJ10"/>
    <mergeCell ref="K19:N19"/>
    <mergeCell ref="S14:V14"/>
    <mergeCell ref="AH20:AI20"/>
    <mergeCell ref="S15:V15"/>
    <mergeCell ref="AH16:AI16"/>
    <mergeCell ref="AJ16:AK16"/>
    <mergeCell ref="B2:D2"/>
    <mergeCell ref="F2:G2"/>
    <mergeCell ref="C10:F10"/>
    <mergeCell ref="C12:F12"/>
    <mergeCell ref="N3:S3"/>
    <mergeCell ref="O4:R4"/>
    <mergeCell ref="O5:R5"/>
    <mergeCell ref="S10:V10"/>
    <mergeCell ref="O6:R6"/>
    <mergeCell ref="S12:V12"/>
    <mergeCell ref="C11:F11"/>
    <mergeCell ref="S11:V11"/>
    <mergeCell ref="C27:F27"/>
    <mergeCell ref="C26:F26"/>
    <mergeCell ref="K16:N16"/>
    <mergeCell ref="K18:N18"/>
    <mergeCell ref="S19:V19"/>
    <mergeCell ref="S18:V18"/>
    <mergeCell ref="S20:V20"/>
    <mergeCell ref="S16:V16"/>
    <mergeCell ref="K26:N26"/>
    <mergeCell ref="K27:N27"/>
    <mergeCell ref="C20:F20"/>
    <mergeCell ref="AH17:AI17"/>
    <mergeCell ref="AJ17:AK17"/>
    <mergeCell ref="AH18:AI18"/>
    <mergeCell ref="AJ18:AK18"/>
    <mergeCell ref="C14:F14"/>
    <mergeCell ref="C15:F15"/>
    <mergeCell ref="AH13:AI13"/>
    <mergeCell ref="AJ13:AK13"/>
    <mergeCell ref="AH14:AI14"/>
    <mergeCell ref="AJ14:AK14"/>
    <mergeCell ref="AH15:AI15"/>
    <mergeCell ref="AJ15:AK15"/>
    <mergeCell ref="C44:F44"/>
    <mergeCell ref="K20:N20"/>
    <mergeCell ref="C38:F38"/>
    <mergeCell ref="C39:F39"/>
    <mergeCell ref="C40:F40"/>
    <mergeCell ref="C42:F42"/>
    <mergeCell ref="C43:F43"/>
    <mergeCell ref="K22:N22"/>
    <mergeCell ref="K23:N23"/>
    <mergeCell ref="K24:N24"/>
    <mergeCell ref="C22:F22"/>
    <mergeCell ref="C23:F23"/>
    <mergeCell ref="C24:F24"/>
    <mergeCell ref="C28:F28"/>
    <mergeCell ref="K28:N28"/>
    <mergeCell ref="K31:N31"/>
  </mergeCells>
  <dataValidations count="1">
    <dataValidation type="list" allowBlank="1" showInputMessage="1" showErrorMessage="1" sqref="B42" xr:uid="{00000000-0002-0000-0800-000000000000}">
      <formula1>$A$2:$A$65</formula1>
    </dataValidation>
  </dataValidations>
  <pageMargins left="0.7" right="0.7" top="0.78740157499999996" bottom="0.78740157499999996" header="0.3" footer="0.3"/>
  <pageSetup paperSize="9" scale="44" orientation="landscape"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800-000001000000}">
          <x14:formula1>
            <xm:f>Units!$A$2:$A$74</xm:f>
          </x14:formula1>
          <xm:sqref>B10 B14 B26 J18 B30 R10 J26 R14 J10 J34 R18 B18 J30 B22 J22 B38</xm:sqref>
        </x14:dataValidation>
        <x14:dataValidation type="list" allowBlank="1" showInputMessage="1" showErrorMessage="1" xr:uid="{00000000-0002-0000-0800-000002000000}">
          <x14:formula1>
            <xm:f>'C:\Personalni_oddeleni\ORGANIZAČNÍ SCHÉMA\2019\1.12.2019\[Org_chart_TES_2019_12_01_FINAL_podklad.xlsx]Units'!#REF!</xm:f>
          </x14:formula1>
          <xm:sqref>J14 B34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AT25"/>
  <sheetViews>
    <sheetView showGridLines="0" zoomScale="70" zoomScaleNormal="70" workbookViewId="0">
      <selection activeCell="M3" sqref="M3:R5"/>
    </sheetView>
  </sheetViews>
  <sheetFormatPr defaultColWidth="5.54296875" defaultRowHeight="27" customHeight="1"/>
  <cols>
    <col min="1" max="1" width="2.26953125" style="9" customWidth="1"/>
    <col min="2" max="2" width="6.453125" style="9" bestFit="1" customWidth="1"/>
    <col min="3" max="3" width="8.26953125" style="9" customWidth="1"/>
    <col min="4" max="4" width="6.81640625" style="9" customWidth="1"/>
    <col min="5" max="5" width="6.54296875" style="9" customWidth="1"/>
    <col min="6" max="6" width="6.81640625" style="9" customWidth="1"/>
    <col min="7" max="7" width="5.54296875" style="9" customWidth="1"/>
    <col min="8" max="8" width="5.26953125" style="9" customWidth="1"/>
    <col min="9" max="9" width="6.453125" style="9" bestFit="1" customWidth="1"/>
    <col min="10" max="10" width="9.26953125" style="9" customWidth="1"/>
    <col min="11" max="11" width="5.54296875" style="9" customWidth="1"/>
    <col min="12" max="12" width="2.7265625" style="9" customWidth="1"/>
    <col min="13" max="13" width="6.453125" style="9" bestFit="1" customWidth="1"/>
    <col min="14" max="17" width="8.26953125" style="9" customWidth="1"/>
    <col min="18" max="18" width="5.54296875" style="9" customWidth="1"/>
    <col min="19" max="19" width="2.7265625" style="9" customWidth="1"/>
    <col min="20" max="20" width="6.453125" style="9" bestFit="1" customWidth="1"/>
    <col min="21" max="24" width="8.26953125" style="9" customWidth="1"/>
    <col min="25" max="25" width="5.54296875" style="9" customWidth="1"/>
    <col min="26" max="26" width="2.7265625" style="9" customWidth="1"/>
    <col min="27" max="27" width="6.453125" style="9" bestFit="1" customWidth="1"/>
    <col min="28" max="31" width="8.26953125" style="9" customWidth="1"/>
    <col min="32" max="32" width="5.54296875" style="9" customWidth="1"/>
    <col min="33" max="33" width="2.7265625" style="9" customWidth="1"/>
    <col min="34" max="34" width="6.453125" style="9" bestFit="1" customWidth="1"/>
    <col min="35" max="38" width="8.26953125" style="9" customWidth="1"/>
    <col min="39" max="39" width="5.54296875" style="9" customWidth="1"/>
    <col min="40" max="40" width="2.7265625" style="9" customWidth="1"/>
    <col min="41" max="41" width="5.54296875" style="9" customWidth="1"/>
    <col min="42" max="45" width="8.453125" style="9" customWidth="1"/>
    <col min="46" max="16384" width="5.54296875" style="9"/>
  </cols>
  <sheetData>
    <row r="2" spans="2:46" ht="27" customHeight="1">
      <c r="B2" s="302" t="s">
        <v>344</v>
      </c>
      <c r="C2" s="303"/>
      <c r="D2" s="303"/>
      <c r="F2" s="261">
        <f>TES!F2</f>
        <v>45323</v>
      </c>
      <c r="G2" s="260"/>
    </row>
    <row r="3" spans="2:46" ht="27" customHeight="1">
      <c r="B3"/>
      <c r="C3"/>
      <c r="D3"/>
      <c r="E3"/>
      <c r="M3" s="277" t="s">
        <v>607</v>
      </c>
      <c r="N3" s="280"/>
      <c r="O3" s="280"/>
      <c r="P3" s="280"/>
      <c r="Q3" s="280"/>
      <c r="R3" s="281"/>
    </row>
    <row r="4" spans="2:46" ht="27" customHeight="1">
      <c r="B4"/>
      <c r="C4"/>
      <c r="D4"/>
      <c r="E4"/>
      <c r="M4" s="64">
        <v>3480</v>
      </c>
      <c r="N4" s="277" t="s">
        <v>245</v>
      </c>
      <c r="O4" s="280"/>
      <c r="P4" s="280"/>
      <c r="Q4" s="281"/>
      <c r="R4" s="64" t="s">
        <v>548</v>
      </c>
    </row>
    <row r="5" spans="2:46" ht="27" customHeight="1">
      <c r="B5"/>
      <c r="C5"/>
      <c r="D5"/>
      <c r="E5"/>
      <c r="M5" s="159" t="s">
        <v>568</v>
      </c>
      <c r="N5" s="330" t="s">
        <v>509</v>
      </c>
      <c r="O5" s="331"/>
      <c r="P5" s="331"/>
      <c r="Q5" s="332"/>
      <c r="R5" s="64"/>
    </row>
    <row r="6" spans="2:46" ht="27" customHeight="1">
      <c r="B6"/>
      <c r="C6"/>
      <c r="D6"/>
      <c r="E6"/>
      <c r="N6" s="277" t="s">
        <v>606</v>
      </c>
      <c r="O6" s="280"/>
      <c r="P6" s="280"/>
      <c r="Q6" s="281"/>
    </row>
    <row r="7" spans="2:46" ht="27" customHeight="1"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</row>
    <row r="8" spans="2:46" ht="27" customHeight="1"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</row>
    <row r="9" spans="2:46" ht="27" customHeight="1"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</row>
    <row r="10" spans="2:46" ht="27" customHeight="1"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</row>
    <row r="11" spans="2:46" ht="27" customHeight="1"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</row>
    <row r="12" spans="2:46" ht="27" customHeight="1"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</row>
    <row r="13" spans="2:46" ht="27" customHeight="1"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</row>
    <row r="14" spans="2:46" ht="27" customHeight="1"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</row>
    <row r="15" spans="2:46" ht="27" customHeight="1">
      <c r="C15" s="265" t="s">
        <v>551</v>
      </c>
      <c r="D15" s="263"/>
      <c r="J15"/>
      <c r="K15"/>
    </row>
    <row r="16" spans="2:46" ht="27" customHeight="1">
      <c r="C16" s="266" t="s">
        <v>552</v>
      </c>
      <c r="D16" s="263"/>
      <c r="J16"/>
      <c r="K16"/>
    </row>
    <row r="17" spans="3:22" ht="27" customHeight="1">
      <c r="C17" s="267" t="s">
        <v>529</v>
      </c>
      <c r="D17" s="263"/>
      <c r="J17"/>
      <c r="K17"/>
    </row>
    <row r="18" spans="3:22" ht="27" customHeight="1">
      <c r="C18" s="268" t="s">
        <v>528</v>
      </c>
      <c r="D18" s="263"/>
      <c r="J18"/>
      <c r="K18"/>
    </row>
    <row r="19" spans="3:22" ht="27" customHeight="1">
      <c r="C19" s="269" t="s">
        <v>527</v>
      </c>
      <c r="D19" s="263"/>
      <c r="J19"/>
      <c r="K19"/>
      <c r="N19" s="328"/>
      <c r="O19" s="329"/>
      <c r="P19" s="329"/>
      <c r="Q19" s="329"/>
      <c r="R19" s="329"/>
      <c r="S19" s="329"/>
      <c r="T19" s="329"/>
      <c r="U19" s="329"/>
      <c r="V19" s="329"/>
    </row>
    <row r="20" spans="3:22" ht="27" customHeight="1">
      <c r="C20" s="262" t="s">
        <v>526</v>
      </c>
      <c r="D20" s="263"/>
      <c r="J20"/>
      <c r="K20"/>
      <c r="N20" s="329"/>
      <c r="O20" s="329"/>
      <c r="P20" s="329"/>
      <c r="Q20" s="329"/>
      <c r="R20" s="329"/>
      <c r="S20" s="329"/>
      <c r="T20" s="329"/>
      <c r="U20" s="329"/>
      <c r="V20" s="329"/>
    </row>
    <row r="21" spans="3:22" ht="27" customHeight="1">
      <c r="C21" s="264" t="s">
        <v>525</v>
      </c>
      <c r="D21" s="263"/>
      <c r="N21" s="329"/>
      <c r="O21" s="329"/>
      <c r="P21" s="329"/>
      <c r="Q21" s="329"/>
      <c r="R21" s="329"/>
      <c r="S21" s="329"/>
      <c r="T21" s="329"/>
      <c r="U21" s="329"/>
      <c r="V21" s="329"/>
    </row>
    <row r="22" spans="3:22" ht="27" customHeight="1">
      <c r="C22" s="275" t="s">
        <v>539</v>
      </c>
      <c r="D22" s="276"/>
      <c r="N22" s="329"/>
      <c r="O22" s="329"/>
      <c r="P22" s="329"/>
      <c r="Q22" s="329"/>
      <c r="R22" s="329"/>
      <c r="S22" s="329"/>
      <c r="T22" s="329"/>
      <c r="U22" s="329"/>
      <c r="V22" s="329"/>
    </row>
    <row r="23" spans="3:22" ht="27" customHeight="1">
      <c r="N23" s="329"/>
      <c r="O23" s="329"/>
      <c r="P23" s="329"/>
      <c r="Q23" s="329"/>
      <c r="R23" s="329"/>
      <c r="S23" s="329"/>
      <c r="T23" s="329"/>
      <c r="U23" s="329"/>
      <c r="V23" s="329"/>
    </row>
    <row r="24" spans="3:22" ht="27" customHeight="1">
      <c r="N24" s="303"/>
      <c r="O24" s="303"/>
      <c r="P24" s="303"/>
      <c r="Q24" s="303"/>
      <c r="R24" s="303"/>
      <c r="S24" s="303"/>
      <c r="T24" s="303"/>
      <c r="U24" s="303"/>
      <c r="V24" s="303"/>
    </row>
    <row r="25" spans="3:22" ht="27" customHeight="1">
      <c r="N25" s="303"/>
      <c r="O25" s="303"/>
      <c r="P25" s="303"/>
      <c r="Q25" s="303"/>
      <c r="R25" s="303"/>
      <c r="S25" s="303"/>
      <c r="T25" s="303"/>
      <c r="U25" s="303"/>
      <c r="V25" s="303"/>
    </row>
  </sheetData>
  <protectedRanges>
    <protectedRange sqref="A14:H14 E15:H21 A22:H32 A15:B21 A1:A6 G3 B1:G1 H1:H2 C4:G6 J7:IL9 A7:I13 I14:I32 I1:IL6 A33:IL65482 J13:IL32 S10:IL12 J11:L12 J10:M10" name="Oblast1" securityDescriptor="O:WDG:WDD:(A;;CC;;;S-1-5-21-803378362-296240805-1831112798-6325)(A;;CC;;;S-1-5-21-803378362-296240805-1831112798-3188)"/>
    <protectedRange sqref="E2" name="Oblast1_4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5:D21" name="Oblast1_1_4" securityDescriptor="O:WDG:WDD:(A;;CC;;;S-1-5-21-803378362-296240805-1831112798-6325)(A;;CC;;;S-1-5-21-803378362-296240805-1831112798-3188)"/>
    <protectedRange sqref="M11:R12 N10:R10" name="Oblast1_2_1" securityDescriptor="O:WDG:WDD:(A;;CC;;;S-1-5-21-803378362-296240805-1831112798-6325)(A;;CC;;;S-1-5-21-803378362-296240805-1831112798-3188)"/>
    <protectedRange sqref="G2" name="Oblast1_1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</protectedRanges>
  <mergeCells count="15">
    <mergeCell ref="N6:Q6"/>
    <mergeCell ref="B2:D2"/>
    <mergeCell ref="F2:G2"/>
    <mergeCell ref="M3:R3"/>
    <mergeCell ref="N4:Q4"/>
    <mergeCell ref="N5:Q5"/>
    <mergeCell ref="N19:V25"/>
    <mergeCell ref="C20:D20"/>
    <mergeCell ref="C21:D21"/>
    <mergeCell ref="C22:D22"/>
    <mergeCell ref="C15:D15"/>
    <mergeCell ref="C16:D16"/>
    <mergeCell ref="C17:D17"/>
    <mergeCell ref="C18:D18"/>
    <mergeCell ref="C19:D19"/>
  </mergeCells>
  <pageMargins left="0.7" right="0.7" top="0.78740157499999996" bottom="0.78740157499999996" header="0.3" footer="0.3"/>
  <pageSetup paperSize="9" scale="42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900-000000000000}">
          <x14:formula1>
            <xm:f>Units!$A$2:$A$74</xm:f>
          </x14:formula1>
          <xm:sqref>M4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V33"/>
  <sheetViews>
    <sheetView showGridLines="0" topLeftCell="A16" zoomScale="85" zoomScaleNormal="85" zoomScaleSheetLayoutView="70" workbookViewId="0">
      <selection activeCell="E22" sqref="E22"/>
    </sheetView>
  </sheetViews>
  <sheetFormatPr defaultColWidth="5.54296875" defaultRowHeight="27" customHeight="1"/>
  <cols>
    <col min="1" max="1" width="2.453125" style="9" customWidth="1"/>
    <col min="2" max="2" width="2.7265625" style="9" customWidth="1"/>
    <col min="3" max="3" width="9.26953125" style="9" customWidth="1"/>
    <col min="4" max="4" width="10.26953125" style="9" customWidth="1"/>
    <col min="5" max="5" width="7.7265625" style="9" bestFit="1" customWidth="1"/>
    <col min="6" max="6" width="6.26953125" style="9" customWidth="1"/>
    <col min="7" max="7" width="6.453125" style="9" customWidth="1"/>
    <col min="8" max="8" width="5.54296875" style="9" customWidth="1"/>
    <col min="9" max="9" width="8" style="9" customWidth="1"/>
    <col min="10" max="10" width="6.453125" style="9" bestFit="1" customWidth="1"/>
    <col min="11" max="14" width="8.26953125" style="9" customWidth="1"/>
    <col min="15" max="15" width="5.54296875" style="9" customWidth="1"/>
    <col min="16" max="16" width="8" style="9" customWidth="1"/>
    <col min="17" max="17" width="6.54296875" style="9" customWidth="1"/>
    <col min="18" max="21" width="8.26953125" style="9" customWidth="1"/>
    <col min="22" max="22" width="5.54296875" style="9" customWidth="1"/>
    <col min="23" max="16384" width="5.54296875" style="9"/>
  </cols>
  <sheetData>
    <row r="2" spans="1:22" ht="27" customHeight="1">
      <c r="C2" s="352" t="s">
        <v>344</v>
      </c>
      <c r="D2" s="353"/>
      <c r="E2" s="94"/>
      <c r="G2" s="261">
        <f>TES!F2</f>
        <v>45323</v>
      </c>
      <c r="H2" s="260"/>
    </row>
    <row r="3" spans="1:22" ht="27" customHeight="1">
      <c r="C3" s="93"/>
      <c r="D3" s="94"/>
      <c r="E3" s="1"/>
      <c r="F3" s="134"/>
      <c r="G3" s="135"/>
      <c r="J3" s="297" t="s">
        <v>721</v>
      </c>
      <c r="K3" s="304"/>
      <c r="L3" s="304"/>
      <c r="M3" s="304"/>
      <c r="N3" s="304"/>
      <c r="O3" s="305"/>
    </row>
    <row r="4" spans="1:22" ht="27" customHeight="1">
      <c r="A4"/>
      <c r="B4"/>
      <c r="C4"/>
      <c r="D4"/>
      <c r="E4"/>
      <c r="J4" s="67">
        <v>1110</v>
      </c>
      <c r="K4" s="297" t="s">
        <v>62</v>
      </c>
      <c r="L4" s="304"/>
      <c r="M4" s="304"/>
      <c r="N4" s="305"/>
      <c r="O4" s="67"/>
    </row>
    <row r="5" spans="1:22" ht="27" customHeight="1">
      <c r="A5"/>
      <c r="B5"/>
      <c r="C5"/>
      <c r="D5"/>
      <c r="E5"/>
      <c r="J5" s="67">
        <v>10090</v>
      </c>
      <c r="K5" s="307" t="s">
        <v>712</v>
      </c>
      <c r="L5" s="308"/>
      <c r="M5" s="308"/>
      <c r="N5" s="309"/>
      <c r="O5" s="67"/>
    </row>
    <row r="6" spans="1:22" ht="27" customHeight="1">
      <c r="A6"/>
      <c r="B6"/>
      <c r="C6"/>
      <c r="D6"/>
      <c r="E6"/>
      <c r="K6" s="297" t="s">
        <v>521</v>
      </c>
      <c r="L6" s="349"/>
      <c r="M6" s="349"/>
      <c r="N6" s="350"/>
    </row>
    <row r="7" spans="1:22" ht="27" customHeight="1">
      <c r="M7" s="21"/>
    </row>
    <row r="8" spans="1:22" ht="27" customHeight="1" thickBot="1">
      <c r="A8" s="29"/>
      <c r="B8" s="29"/>
      <c r="C8" s="265" t="s">
        <v>551</v>
      </c>
      <c r="D8" s="263"/>
      <c r="E8" s="41"/>
      <c r="J8" s="12"/>
      <c r="K8" s="12"/>
      <c r="L8" s="12"/>
      <c r="M8" s="20"/>
      <c r="N8" s="12"/>
      <c r="O8" s="12"/>
      <c r="P8" s="12"/>
      <c r="T8" s="29"/>
      <c r="U8" s="29"/>
      <c r="V8" s="29"/>
    </row>
    <row r="9" spans="1:22" ht="27" customHeight="1">
      <c r="A9" s="29"/>
      <c r="B9" s="29"/>
      <c r="C9" s="266" t="s">
        <v>552</v>
      </c>
      <c r="D9" s="263"/>
      <c r="E9" s="41"/>
      <c r="F9" s="84"/>
      <c r="G9" s="83"/>
      <c r="H9" s="81"/>
      <c r="I9" s="15"/>
      <c r="K9" s="29"/>
      <c r="L9" s="29"/>
      <c r="M9" s="29"/>
      <c r="Q9" s="30"/>
      <c r="R9" s="29"/>
      <c r="S9" s="29"/>
    </row>
    <row r="10" spans="1:22" ht="27" customHeight="1">
      <c r="C10" s="267" t="s">
        <v>529</v>
      </c>
      <c r="D10" s="263"/>
      <c r="E10" s="41"/>
      <c r="G10" s="82">
        <v>4310</v>
      </c>
      <c r="H10" s="277" t="s">
        <v>76</v>
      </c>
      <c r="I10" s="346"/>
      <c r="J10" s="346"/>
      <c r="K10" s="326"/>
      <c r="L10" s="64" t="s">
        <v>548</v>
      </c>
      <c r="M10" s="29"/>
      <c r="N10" s="10">
        <v>3310</v>
      </c>
      <c r="O10" s="294" t="s">
        <v>77</v>
      </c>
      <c r="P10" s="346"/>
      <c r="Q10" s="346"/>
      <c r="R10" s="326"/>
      <c r="S10" s="10" t="s">
        <v>36</v>
      </c>
    </row>
    <row r="11" spans="1:22" ht="40.5" customHeight="1">
      <c r="C11" s="268" t="s">
        <v>528</v>
      </c>
      <c r="D11" s="263"/>
      <c r="E11" s="41"/>
      <c r="G11" s="145" t="s">
        <v>561</v>
      </c>
      <c r="H11" s="277" t="s">
        <v>522</v>
      </c>
      <c r="I11" s="346"/>
      <c r="J11" s="346"/>
      <c r="K11" s="326"/>
      <c r="L11" s="64"/>
      <c r="M11" s="29"/>
      <c r="N11" s="10">
        <v>11154</v>
      </c>
      <c r="O11" s="294" t="s">
        <v>522</v>
      </c>
      <c r="P11" s="346"/>
      <c r="Q11" s="346"/>
      <c r="R11" s="326"/>
      <c r="S11" s="10"/>
    </row>
    <row r="12" spans="1:22" ht="27" customHeight="1">
      <c r="C12" s="269" t="s">
        <v>527</v>
      </c>
      <c r="D12" s="263"/>
      <c r="E12" s="41"/>
      <c r="H12" s="277" t="s">
        <v>523</v>
      </c>
      <c r="I12" s="346"/>
      <c r="J12" s="346"/>
      <c r="K12" s="326"/>
      <c r="M12" s="29"/>
      <c r="O12" s="294" t="s">
        <v>597</v>
      </c>
      <c r="P12" s="346"/>
      <c r="Q12" s="346"/>
      <c r="R12" s="326"/>
    </row>
    <row r="13" spans="1:22" ht="27" customHeight="1">
      <c r="C13" s="262" t="s">
        <v>526</v>
      </c>
      <c r="D13" s="263"/>
      <c r="E13" s="41"/>
      <c r="J13" s="14"/>
      <c r="Q13" s="14"/>
    </row>
    <row r="14" spans="1:22" ht="27" customHeight="1">
      <c r="C14" s="264" t="s">
        <v>525</v>
      </c>
      <c r="D14" s="263"/>
      <c r="E14" s="41"/>
      <c r="G14" s="16">
        <v>4310</v>
      </c>
      <c r="H14" s="256" t="s">
        <v>582</v>
      </c>
      <c r="I14" s="257"/>
      <c r="J14" s="257"/>
      <c r="K14" s="258"/>
      <c r="L14" s="16" t="s">
        <v>37</v>
      </c>
      <c r="N14" s="16">
        <v>3310</v>
      </c>
      <c r="O14" s="256" t="s">
        <v>79</v>
      </c>
      <c r="P14" s="346"/>
      <c r="Q14" s="346"/>
      <c r="R14" s="326"/>
      <c r="S14" s="16" t="s">
        <v>37</v>
      </c>
    </row>
    <row r="15" spans="1:22" ht="27" customHeight="1">
      <c r="C15" s="275" t="s">
        <v>539</v>
      </c>
      <c r="D15" s="276"/>
      <c r="G15" s="16">
        <v>11913</v>
      </c>
      <c r="H15" s="256" t="s">
        <v>32</v>
      </c>
      <c r="I15" s="257"/>
      <c r="J15" s="257"/>
      <c r="K15" s="258"/>
      <c r="L15" s="16"/>
      <c r="N15" s="16">
        <v>12008</v>
      </c>
      <c r="O15" s="256" t="s">
        <v>75</v>
      </c>
      <c r="P15" s="346"/>
      <c r="Q15" s="346"/>
      <c r="R15" s="326"/>
      <c r="S15" s="16"/>
    </row>
    <row r="16" spans="1:22" ht="27" customHeight="1">
      <c r="H16" s="256" t="s">
        <v>518</v>
      </c>
      <c r="I16" s="257"/>
      <c r="J16" s="257"/>
      <c r="K16" s="258"/>
      <c r="O16" s="256" t="s">
        <v>85</v>
      </c>
      <c r="P16" s="346"/>
      <c r="Q16" s="346"/>
      <c r="R16" s="326"/>
    </row>
    <row r="17" spans="4:20" ht="27" customHeight="1">
      <c r="J17" s="14"/>
      <c r="Q17" s="14"/>
    </row>
    <row r="18" spans="4:20" ht="27" customHeight="1">
      <c r="G18" s="16">
        <v>4310</v>
      </c>
      <c r="H18" s="256" t="s">
        <v>653</v>
      </c>
      <c r="I18" s="257"/>
      <c r="J18" s="257"/>
      <c r="K18" s="258"/>
      <c r="L18" s="16" t="s">
        <v>37</v>
      </c>
      <c r="N18" s="16">
        <v>3310</v>
      </c>
      <c r="O18" s="256" t="s">
        <v>78</v>
      </c>
      <c r="P18" s="346"/>
      <c r="Q18" s="346"/>
      <c r="R18" s="326"/>
      <c r="S18" s="16" t="s">
        <v>37</v>
      </c>
    </row>
    <row r="19" spans="4:20" ht="27" customHeight="1">
      <c r="G19" s="16">
        <v>12641</v>
      </c>
      <c r="H19" s="256" t="s">
        <v>32</v>
      </c>
      <c r="I19" s="257"/>
      <c r="J19" s="257"/>
      <c r="K19" s="258"/>
      <c r="L19" s="16"/>
      <c r="M19" s="23"/>
      <c r="N19" s="16">
        <v>11635</v>
      </c>
      <c r="O19" s="256" t="s">
        <v>75</v>
      </c>
      <c r="P19" s="346"/>
      <c r="Q19" s="346"/>
      <c r="R19" s="326"/>
      <c r="S19" s="16"/>
    </row>
    <row r="20" spans="4:20" ht="27" customHeight="1">
      <c r="H20" s="256" t="s">
        <v>518</v>
      </c>
      <c r="I20" s="257"/>
      <c r="J20" s="257"/>
      <c r="K20" s="258"/>
      <c r="M20" s="23"/>
      <c r="O20" s="256" t="s">
        <v>85</v>
      </c>
      <c r="P20" s="346"/>
      <c r="Q20" s="346"/>
      <c r="R20" s="326"/>
    </row>
    <row r="21" spans="4:20" ht="27" customHeight="1">
      <c r="J21" s="14"/>
      <c r="M21" s="23"/>
      <c r="Q21" s="14"/>
    </row>
    <row r="22" spans="4:20" ht="27" customHeight="1">
      <c r="D22" s="169"/>
      <c r="G22" s="16">
        <v>4310</v>
      </c>
      <c r="H22" s="256" t="s">
        <v>80</v>
      </c>
      <c r="I22" s="257"/>
      <c r="J22" s="257"/>
      <c r="K22" s="258"/>
      <c r="L22" s="16" t="s">
        <v>37</v>
      </c>
      <c r="M22" s="23"/>
      <c r="N22" s="16">
        <v>3310</v>
      </c>
      <c r="O22" s="256" t="s">
        <v>668</v>
      </c>
      <c r="P22" s="356"/>
      <c r="Q22" s="356"/>
      <c r="R22" s="357"/>
      <c r="S22" s="16" t="s">
        <v>37</v>
      </c>
    </row>
    <row r="23" spans="4:20" ht="27" customHeight="1">
      <c r="G23" s="16">
        <v>99217</v>
      </c>
      <c r="H23" s="256" t="s">
        <v>32</v>
      </c>
      <c r="I23" s="257"/>
      <c r="J23" s="257"/>
      <c r="K23" s="258"/>
      <c r="L23" s="16"/>
      <c r="M23" s="23"/>
      <c r="N23" s="16">
        <v>12721</v>
      </c>
      <c r="O23" s="256" t="s">
        <v>75</v>
      </c>
      <c r="P23" s="257"/>
      <c r="Q23" s="257"/>
      <c r="R23" s="258"/>
      <c r="S23" s="16"/>
    </row>
    <row r="24" spans="4:20" ht="27" customHeight="1">
      <c r="H24" s="256" t="s">
        <v>518</v>
      </c>
      <c r="I24" s="257"/>
      <c r="J24" s="257"/>
      <c r="K24" s="258"/>
      <c r="O24" s="256" t="s">
        <v>85</v>
      </c>
      <c r="P24" s="257"/>
      <c r="Q24" s="257"/>
      <c r="R24" s="258"/>
    </row>
    <row r="25" spans="4:20" ht="27" customHeight="1">
      <c r="J25" s="14"/>
      <c r="Q25" s="14"/>
    </row>
    <row r="26" spans="4:20" ht="27" customHeight="1">
      <c r="G26" s="16">
        <v>4310</v>
      </c>
      <c r="H26" s="256" t="s">
        <v>81</v>
      </c>
      <c r="I26" s="257"/>
      <c r="J26" s="257"/>
      <c r="K26" s="258"/>
      <c r="L26" s="16" t="s">
        <v>37</v>
      </c>
      <c r="N26" s="16">
        <v>5220</v>
      </c>
      <c r="O26" s="256" t="s">
        <v>82</v>
      </c>
      <c r="P26" s="346"/>
      <c r="Q26" s="346"/>
      <c r="R26" s="326"/>
      <c r="S26" s="16" t="s">
        <v>37</v>
      </c>
    </row>
    <row r="27" spans="4:20" ht="27" customHeight="1">
      <c r="G27" s="16">
        <v>12205</v>
      </c>
      <c r="H27" s="256" t="s">
        <v>32</v>
      </c>
      <c r="I27" s="257"/>
      <c r="J27" s="257"/>
      <c r="K27" s="258"/>
      <c r="L27" s="16"/>
      <c r="N27" s="16">
        <v>12383</v>
      </c>
      <c r="O27" s="256" t="s">
        <v>75</v>
      </c>
      <c r="P27" s="346"/>
      <c r="Q27" s="346"/>
      <c r="R27" s="326"/>
      <c r="S27" s="16"/>
    </row>
    <row r="28" spans="4:20" ht="27" customHeight="1">
      <c r="H28" s="256" t="s">
        <v>518</v>
      </c>
      <c r="I28" s="257"/>
      <c r="J28" s="257"/>
      <c r="K28" s="258"/>
      <c r="O28" s="256" t="s">
        <v>85</v>
      </c>
      <c r="P28" s="346"/>
      <c r="Q28" s="346"/>
      <c r="R28" s="326"/>
    </row>
    <row r="29" spans="4:20" ht="27" customHeight="1">
      <c r="J29" s="14"/>
      <c r="Q29" s="179"/>
      <c r="T29"/>
    </row>
    <row r="30" spans="4:20" ht="27" customHeight="1">
      <c r="G30" s="16">
        <v>4310</v>
      </c>
      <c r="H30" s="256" t="s">
        <v>667</v>
      </c>
      <c r="I30" s="257"/>
      <c r="J30" s="257"/>
      <c r="K30" s="258"/>
      <c r="L30" s="16" t="s">
        <v>37</v>
      </c>
      <c r="N30" s="43">
        <v>3310</v>
      </c>
      <c r="O30" s="290" t="s">
        <v>655</v>
      </c>
      <c r="P30" s="346"/>
      <c r="Q30" s="346"/>
      <c r="R30" s="326"/>
      <c r="S30" s="22" t="s">
        <v>37</v>
      </c>
      <c r="T30"/>
    </row>
    <row r="31" spans="4:20" ht="27" customHeight="1">
      <c r="G31" s="16">
        <v>12715</v>
      </c>
      <c r="H31" s="256" t="s">
        <v>32</v>
      </c>
      <c r="I31" s="257"/>
      <c r="J31" s="257"/>
      <c r="K31" s="258"/>
      <c r="L31" s="16"/>
      <c r="N31" s="22">
        <v>12192</v>
      </c>
      <c r="O31" s="290" t="s">
        <v>608</v>
      </c>
      <c r="P31" s="346"/>
      <c r="Q31" s="346"/>
      <c r="R31" s="326"/>
      <c r="S31" s="22" t="s">
        <v>318</v>
      </c>
      <c r="T31"/>
    </row>
    <row r="32" spans="4:20" ht="27" customHeight="1">
      <c r="H32" s="256" t="s">
        <v>518</v>
      </c>
      <c r="I32" s="257"/>
      <c r="J32" s="257"/>
      <c r="K32" s="258"/>
      <c r="O32" s="290"/>
      <c r="P32" s="354"/>
      <c r="Q32" s="354"/>
      <c r="R32" s="355"/>
      <c r="T32"/>
    </row>
    <row r="33" spans="14:20" ht="27" customHeight="1">
      <c r="N33"/>
      <c r="O33"/>
      <c r="P33"/>
      <c r="Q33"/>
      <c r="R33"/>
      <c r="S33"/>
      <c r="T33"/>
    </row>
  </sheetData>
  <protectedRanges>
    <protectedRange sqref="J3:O3 F4:N4 F5:J6 C16:E16 P2:IS3 G15:G16 L15:L16 E15 N26:S29 G23:G24 L23:L24 G19:G20 G27:G28 F37:IS65533 L19:L20 L27:L28 AA10:IS16 A2:B16 C7:E7 M10:M32 F7:M9 W7:IS9 N7:V8 M33:IS33 G29:L30 W10:X16 D4:E6 A17:E65533 A1:IS1 I2:I3 M34:M36 T34:IS36 N23:S24 N22 S22 G31:G32 L31:L32 G10:L14 G17:L18 G21:L22 G25:L26 W17:Y32 AF17:IS32 Z17:AE24 Z29:AE32 N9:S21 O4:IS6 Q25" name="Oblast1" securityDescriptor="O:WDG:WDD:(A;;CC;;;S-1-5-21-803378362-296240805-1831112798-6325)(A;;CC;;;S-1-5-21-803378362-296240805-1831112798-3188)"/>
    <protectedRange sqref="G3 F2" name="Oblast1_1" securityDescriptor="O:WDG:WDD:(A;;CC;;;S-1-5-21-803378362-296240805-1831112798-6325)(A;;CC;;;S-1-5-21-803378362-296240805-1831112798-3188)"/>
    <protectedRange sqref="F3 C2:D3 E2" name="Oblast1_1_1" securityDescriptor="O:WDG:WDD:(A;;CC;;;S-1-5-21-803378362-296240805-1831112798-6325)(A;;CC;;;S-1-5-21-803378362-296240805-1831112798-3188)"/>
    <protectedRange sqref="C4:C6" name="Oblast1_1_2" securityDescriptor="O:WDG:WDD:(A;;CC;;;S-1-5-21-803378362-296240805-1831112798-6325)(A;;CC;;;S-1-5-21-803378362-296240805-1831112798-3188)"/>
    <protectedRange sqref="K5:N6" name="Oblast1_2" securityDescriptor="O:WDG:WDD:(A;;CC;;;S-1-5-21-803378362-296240805-1831112798-6325)(A;;CC;;;S-1-5-21-803378362-296240805-1831112798-3188)"/>
    <protectedRange sqref="H16:K16" name="Oblast1_2_1" securityDescriptor="O:WDG:WDD:(A;;CC;;;S-1-5-21-803378362-296240805-1831112798-6325)(A;;CC;;;S-1-5-21-803378362-296240805-1831112798-3188)"/>
    <protectedRange sqref="H15:K15" name="Oblast1_4" securityDescriptor="O:WDG:WDD:(A;;CC;;;S-1-5-21-803378362-296240805-1831112798-6325)(A;;CC;;;S-1-5-21-803378362-296240805-1831112798-3188)"/>
    <protectedRange sqref="H24:K24 H28:K28 H32:K32" name="Oblast1_2_3" securityDescriptor="O:WDG:WDD:(A;;CC;;;S-1-5-21-803378362-296240805-1831112798-6325)(A;;CC;;;S-1-5-21-803378362-296240805-1831112798-3188)"/>
    <protectedRange sqref="H23:K23" name="Oblast1_4_2" securityDescriptor="O:WDG:WDD:(A;;CC;;;S-1-5-21-803378362-296240805-1831112798-6325)(A;;CC;;;S-1-5-21-803378362-296240805-1831112798-3188)"/>
    <protectedRange sqref="H27:K27 H31:K31" name="Oblast1_4_3" securityDescriptor="O:WDG:WDD:(A;;CC;;;S-1-5-21-803378362-296240805-1831112798-6325)(A;;CC;;;S-1-5-21-803378362-296240805-1831112798-3188)"/>
    <protectedRange sqref="H20:K20" name="Oblast1_2_5" securityDescriptor="O:WDG:WDD:(A;;CC;;;S-1-5-21-803378362-296240805-1831112798-6325)(A;;CC;;;S-1-5-21-803378362-296240805-1831112798-3188)"/>
    <protectedRange sqref="H19:K19" name="Oblast1_4_4" securityDescriptor="O:WDG:WDD:(A;;CC;;;S-1-5-21-803378362-296240805-1831112798-6325)(A;;CC;;;S-1-5-21-803378362-296240805-1831112798-3188)"/>
    <protectedRange sqref="E8:E14" name="Oblast1_1_4_2" securityDescriptor="O:WDG:WDD:(A;;CC;;;S-1-5-21-803378362-296240805-1831112798-6325)(A;;CC;;;S-1-5-21-803378362-296240805-1831112798-3188)"/>
    <protectedRange sqref="C15:D15" name="Oblast1_3" securityDescriptor="O:WDG:WDD:(A;;CC;;;S-1-5-21-803378362-296240805-1831112798-6325)(A;;CC;;;S-1-5-21-803378362-296240805-1831112798-3188)"/>
    <protectedRange sqref="C8:D14" name="Oblast1_1_4" securityDescriptor="O:WDG:WDD:(A;;CC;;;S-1-5-21-803378362-296240805-1831112798-6325)(A;;CC;;;S-1-5-21-803378362-296240805-1831112798-3188)"/>
    <protectedRange sqref="H2" name="Oblast1_5" securityDescriptor="O:WDG:WDD:(A;;CC;;;S-1-5-21-803378362-296240805-1831112798-6325)(A;;CC;;;S-1-5-21-803378362-296240805-1831112798-3188)"/>
    <protectedRange sqref="G2" name="Oblast1_1_1_1" securityDescriptor="O:WDG:WDD:(A;;CC;;;S-1-5-21-803378362-296240805-1831112798-6325)(A;;CC;;;S-1-5-21-803378362-296240805-1831112798-3188)"/>
    <protectedRange sqref="N30:S31" name="Oblast1_1_3" securityDescriptor="O:WDG:WDD:(A;;CC;;;S-1-5-21-803378362-296240805-1831112798-6325)(A;;CC;;;S-1-5-21-803378362-296240805-1831112798-3188)"/>
    <protectedRange sqref="O22:R22" name="Oblast1_6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L15" sqref="L15"/>
      <pageMargins left="0.7" right="0.7" top="0.78740157499999996" bottom="0.78740157499999996" header="0.3" footer="0.3"/>
      <pageSetup paperSize="9" scale="94" orientation="landscape" r:id="rId1"/>
    </customSheetView>
    <customSheetView guid="{E50753B2-0B43-4D8D-8602-9F6FEEAD5C73}">
      <selection activeCell="M43" sqref="M43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activeCell="L32" sqref="L32"/>
      <pageMargins left="0.7" right="0.7" top="0.78740157499999996" bottom="0.78740157499999996" header="0.3" footer="0.3"/>
      <pageSetup paperSize="9" orientation="portrait" r:id="rId3"/>
    </customSheetView>
  </customSheetViews>
  <mergeCells count="50">
    <mergeCell ref="O32:R32"/>
    <mergeCell ref="H24:K24"/>
    <mergeCell ref="O28:R28"/>
    <mergeCell ref="O22:R22"/>
    <mergeCell ref="O23:R23"/>
    <mergeCell ref="H32:K32"/>
    <mergeCell ref="H31:K31"/>
    <mergeCell ref="H30:K30"/>
    <mergeCell ref="H18:K18"/>
    <mergeCell ref="H19:K19"/>
    <mergeCell ref="H16:K16"/>
    <mergeCell ref="O30:R30"/>
    <mergeCell ref="O31:R31"/>
    <mergeCell ref="O20:R20"/>
    <mergeCell ref="O24:R24"/>
    <mergeCell ref="H20:K20"/>
    <mergeCell ref="H27:K27"/>
    <mergeCell ref="H26:K26"/>
    <mergeCell ref="O26:R26"/>
    <mergeCell ref="O27:R27"/>
    <mergeCell ref="H22:K22"/>
    <mergeCell ref="H28:K28"/>
    <mergeCell ref="H23:K23"/>
    <mergeCell ref="C12:D12"/>
    <mergeCell ref="K5:N5"/>
    <mergeCell ref="K6:N6"/>
    <mergeCell ref="H14:K14"/>
    <mergeCell ref="H15:K15"/>
    <mergeCell ref="C13:D13"/>
    <mergeCell ref="C14:D14"/>
    <mergeCell ref="C15:D15"/>
    <mergeCell ref="C2:D2"/>
    <mergeCell ref="C8:D8"/>
    <mergeCell ref="C9:D9"/>
    <mergeCell ref="C10:D10"/>
    <mergeCell ref="C11:D11"/>
    <mergeCell ref="G2:H2"/>
    <mergeCell ref="H10:K10"/>
    <mergeCell ref="O11:R11"/>
    <mergeCell ref="O12:R12"/>
    <mergeCell ref="J3:O3"/>
    <mergeCell ref="K4:N4"/>
    <mergeCell ref="O10:R10"/>
    <mergeCell ref="H11:K11"/>
    <mergeCell ref="H12:K12"/>
    <mergeCell ref="O14:R14"/>
    <mergeCell ref="O15:R15"/>
    <mergeCell ref="O16:R16"/>
    <mergeCell ref="O18:R18"/>
    <mergeCell ref="O19:R19"/>
  </mergeCells>
  <pageMargins left="0.7" right="0.7" top="0.78740157499999996" bottom="0.78740157499999996" header="0.3" footer="0.3"/>
  <pageSetup paperSize="9" scale="48" orientation="landscape"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A00-000000000000}">
          <x14:formula1>
            <xm:f>Units!$A$2:$A$74</xm:f>
          </x14:formula1>
          <xm:sqref>G18 G10 N10 N14 G14 N18 G26 N26 G22 N22 G30</xm:sqref>
        </x14:dataValidation>
        <x14:dataValidation type="list" allowBlank="1" showInputMessage="1" showErrorMessage="1" xr:uid="{00000000-0002-0000-0A00-000001000000}">
          <x14:formula1>
            <xm:f>'C:\Users\lmatula\AppData\Local\Microsoft\Windows\INetCache\Content.Outlook\JZ4AHE3X\[Org_chart_TES_2022_05_FINAL zastupitelnost.xlsx]Units'!#REF!</xm:f>
          </x14:formula1>
          <xm:sqref>N30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2:AW28"/>
  <sheetViews>
    <sheetView showGridLines="0" view="pageBreakPreview" topLeftCell="L3" zoomScale="70" zoomScaleNormal="85" zoomScaleSheetLayoutView="70" workbookViewId="0">
      <selection activeCell="AK11" sqref="AK11:AP13"/>
    </sheetView>
  </sheetViews>
  <sheetFormatPr defaultColWidth="5.54296875" defaultRowHeight="27" customHeight="1"/>
  <cols>
    <col min="1" max="1" width="2.26953125" style="9" customWidth="1"/>
    <col min="2" max="2" width="6.453125" style="9" bestFit="1" customWidth="1"/>
    <col min="3" max="3" width="8.26953125" style="9" customWidth="1"/>
    <col min="4" max="6" width="6.7265625" style="9" customWidth="1"/>
    <col min="7" max="7" width="5.54296875" style="9" customWidth="1"/>
    <col min="8" max="8" width="5.1796875" style="9" customWidth="1"/>
    <col min="9" max="9" width="6.453125" style="9" bestFit="1" customWidth="1"/>
    <col min="10" max="13" width="8.26953125" style="9" customWidth="1"/>
    <col min="14" max="14" width="5.54296875" style="9" customWidth="1"/>
    <col min="15" max="15" width="2.7265625" style="9" customWidth="1"/>
    <col min="16" max="16" width="6.453125" style="9" bestFit="1" customWidth="1"/>
    <col min="17" max="20" width="8.26953125" style="9" customWidth="1"/>
    <col min="21" max="21" width="5.54296875" style="9" customWidth="1"/>
    <col min="22" max="22" width="2.7265625" style="9" customWidth="1"/>
    <col min="23" max="23" width="6.453125" style="9" bestFit="1" customWidth="1"/>
    <col min="24" max="26" width="8.26953125" style="9" customWidth="1"/>
    <col min="27" max="27" width="9.26953125" style="9" customWidth="1"/>
    <col min="28" max="28" width="5.54296875" style="9" customWidth="1"/>
    <col min="29" max="29" width="2.7265625" style="9" customWidth="1"/>
    <col min="30" max="30" width="6.453125" style="9" bestFit="1" customWidth="1"/>
    <col min="31" max="34" width="8.26953125" style="9" customWidth="1"/>
    <col min="35" max="35" width="5.54296875" style="9" customWidth="1"/>
    <col min="36" max="36" width="2.7265625" style="9" customWidth="1"/>
    <col min="37" max="37" width="6.453125" style="9" bestFit="1" customWidth="1"/>
    <col min="38" max="41" width="8.26953125" style="9" customWidth="1"/>
    <col min="42" max="42" width="5.54296875" style="9" customWidth="1"/>
    <col min="43" max="43" width="2.7265625" style="9" customWidth="1"/>
    <col min="44" max="44" width="6.1796875" style="9" bestFit="1" customWidth="1"/>
    <col min="45" max="48" width="8.26953125" style="9" customWidth="1"/>
    <col min="49" max="49" width="5.54296875" style="9" customWidth="1"/>
    <col min="50" max="50" width="2.7265625" style="9" customWidth="1"/>
    <col min="51" max="16384" width="5.54296875" style="9"/>
  </cols>
  <sheetData>
    <row r="2" spans="2:49" ht="27" customHeight="1">
      <c r="B2" s="302" t="s">
        <v>344</v>
      </c>
      <c r="C2" s="303"/>
      <c r="D2" s="303"/>
      <c r="F2" s="320" t="e">
        <f>#REF!</f>
        <v>#REF!</v>
      </c>
      <c r="G2" s="303"/>
    </row>
    <row r="3" spans="2:49" ht="27" customHeight="1" thickBot="1">
      <c r="D3" s="1"/>
      <c r="W3" s="277" t="s">
        <v>341</v>
      </c>
      <c r="X3" s="280"/>
      <c r="Y3" s="280"/>
      <c r="Z3" s="280"/>
      <c r="AA3" s="280"/>
      <c r="AB3" s="281"/>
    </row>
    <row r="4" spans="2:49" ht="27" customHeight="1">
      <c r="B4" s="55" t="s">
        <v>477</v>
      </c>
      <c r="C4" s="52">
        <f>SUM(D4:G4)</f>
        <v>0</v>
      </c>
      <c r="R4" s="23"/>
      <c r="S4" s="23"/>
      <c r="T4" s="23"/>
      <c r="W4" s="64"/>
      <c r="X4" s="277"/>
      <c r="Y4" s="280"/>
      <c r="Z4" s="280"/>
      <c r="AA4" s="281"/>
      <c r="AB4" s="64"/>
    </row>
    <row r="5" spans="2:49" ht="27" customHeight="1">
      <c r="B5" s="56" t="s">
        <v>478</v>
      </c>
      <c r="C5" s="53">
        <f>SUM(D5:G5)</f>
        <v>0</v>
      </c>
      <c r="R5" s="23"/>
      <c r="S5" s="23"/>
      <c r="T5" s="23"/>
      <c r="W5" s="64"/>
      <c r="X5" s="330" t="s">
        <v>154</v>
      </c>
      <c r="Y5" s="331"/>
      <c r="Z5" s="331"/>
      <c r="AA5" s="332"/>
      <c r="AB5" s="64"/>
    </row>
    <row r="6" spans="2:49" ht="27" customHeight="1" thickBot="1">
      <c r="B6" s="57" t="s">
        <v>106</v>
      </c>
      <c r="C6" s="54">
        <f>U16+U17+U18+AB23+AB22</f>
        <v>17</v>
      </c>
      <c r="R6" s="23"/>
      <c r="S6" s="23"/>
      <c r="T6" s="23"/>
      <c r="X6" s="277" t="s">
        <v>100</v>
      </c>
      <c r="Y6" s="315"/>
      <c r="Z6" s="315"/>
      <c r="AA6" s="316"/>
    </row>
    <row r="7" spans="2:49" ht="27" customHeight="1">
      <c r="Z7" s="21"/>
    </row>
    <row r="8" spans="2:49" ht="27" customHeight="1">
      <c r="Z8" s="21"/>
    </row>
    <row r="9" spans="2:49" ht="27" customHeight="1" thickBot="1"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20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</row>
    <row r="10" spans="2:49" ht="27" customHeight="1">
      <c r="E10" s="21"/>
      <c r="L10" s="21"/>
      <c r="P10" s="129"/>
      <c r="Q10" s="129"/>
      <c r="R10" s="129"/>
      <c r="S10" s="131"/>
      <c r="T10" s="129"/>
      <c r="U10" s="129"/>
      <c r="Z10" s="21"/>
      <c r="AG10" s="21"/>
      <c r="AN10" s="21"/>
      <c r="AR10" s="129"/>
      <c r="AS10" s="129"/>
      <c r="AT10" s="129"/>
      <c r="AU10" s="132"/>
      <c r="AV10" s="129"/>
      <c r="AW10" s="129"/>
    </row>
    <row r="11" spans="2:49" ht="27" customHeight="1">
      <c r="B11" s="128">
        <v>2560</v>
      </c>
      <c r="C11" s="358" t="s">
        <v>86</v>
      </c>
      <c r="D11" s="359"/>
      <c r="E11" s="359"/>
      <c r="F11" s="360"/>
      <c r="G11" s="128" t="s">
        <v>44</v>
      </c>
      <c r="I11" s="128">
        <v>2560</v>
      </c>
      <c r="J11" s="358" t="s">
        <v>88</v>
      </c>
      <c r="K11" s="359"/>
      <c r="L11" s="359"/>
      <c r="M11" s="360"/>
      <c r="N11" s="128" t="s">
        <v>44</v>
      </c>
      <c r="P11" s="128">
        <v>3460</v>
      </c>
      <c r="Q11" s="358" t="s">
        <v>89</v>
      </c>
      <c r="R11" s="359"/>
      <c r="S11" s="359"/>
      <c r="T11" s="360"/>
      <c r="U11" s="128" t="s">
        <v>103</v>
      </c>
      <c r="W11" s="128"/>
      <c r="X11" s="358" t="s">
        <v>160</v>
      </c>
      <c r="Y11" s="366"/>
      <c r="Z11" s="366"/>
      <c r="AA11" s="367"/>
      <c r="AB11" s="128" t="s">
        <v>103</v>
      </c>
      <c r="AD11" s="128">
        <v>2560</v>
      </c>
      <c r="AE11" s="358" t="s">
        <v>20</v>
      </c>
      <c r="AF11" s="368"/>
      <c r="AG11" s="368"/>
      <c r="AH11" s="369"/>
      <c r="AI11" s="128" t="s">
        <v>44</v>
      </c>
      <c r="AK11" s="128">
        <v>3430</v>
      </c>
      <c r="AL11" s="358" t="s">
        <v>92</v>
      </c>
      <c r="AM11" s="359"/>
      <c r="AN11" s="359"/>
      <c r="AO11" s="360"/>
      <c r="AP11" s="128" t="s">
        <v>44</v>
      </c>
      <c r="AR11" s="128">
        <v>3420</v>
      </c>
      <c r="AS11" s="358" t="s">
        <v>113</v>
      </c>
      <c r="AT11" s="359"/>
      <c r="AU11" s="359"/>
      <c r="AV11" s="360"/>
      <c r="AW11" s="128" t="s">
        <v>36</v>
      </c>
    </row>
    <row r="12" spans="2:49" ht="27" customHeight="1">
      <c r="B12" s="128">
        <v>11759</v>
      </c>
      <c r="C12" s="358" t="s">
        <v>87</v>
      </c>
      <c r="D12" s="359"/>
      <c r="E12" s="359"/>
      <c r="F12" s="360"/>
      <c r="G12" s="128"/>
      <c r="I12" s="128">
        <v>32511</v>
      </c>
      <c r="J12" s="358" t="s">
        <v>87</v>
      </c>
      <c r="K12" s="359"/>
      <c r="L12" s="359"/>
      <c r="M12" s="360"/>
      <c r="N12" s="128"/>
      <c r="P12" s="128">
        <v>81237</v>
      </c>
      <c r="Q12" s="358" t="s">
        <v>90</v>
      </c>
      <c r="R12" s="359"/>
      <c r="S12" s="359"/>
      <c r="T12" s="360"/>
      <c r="U12" s="128"/>
      <c r="W12" s="128"/>
      <c r="X12" s="361" t="s">
        <v>554</v>
      </c>
      <c r="Y12" s="362"/>
      <c r="Z12" s="362"/>
      <c r="AA12" s="363"/>
      <c r="AB12" s="128"/>
      <c r="AD12" s="128">
        <v>11749</v>
      </c>
      <c r="AE12" s="358" t="s">
        <v>87</v>
      </c>
      <c r="AF12" s="359"/>
      <c r="AG12" s="359"/>
      <c r="AH12" s="360"/>
      <c r="AI12" s="128"/>
      <c r="AK12" s="128">
        <v>11073</v>
      </c>
      <c r="AL12" s="358" t="s">
        <v>93</v>
      </c>
      <c r="AM12" s="359"/>
      <c r="AN12" s="359"/>
      <c r="AO12" s="360"/>
      <c r="AP12" s="128"/>
      <c r="AR12" s="128">
        <v>11378</v>
      </c>
      <c r="AS12" s="358" t="s">
        <v>114</v>
      </c>
      <c r="AT12" s="359"/>
      <c r="AU12" s="359"/>
      <c r="AV12" s="360"/>
      <c r="AW12" s="128"/>
    </row>
    <row r="13" spans="2:49" ht="27" customHeight="1">
      <c r="B13" s="129"/>
      <c r="C13" s="358" t="s">
        <v>101</v>
      </c>
      <c r="D13" s="364"/>
      <c r="E13" s="364"/>
      <c r="F13" s="365"/>
      <c r="G13" s="129"/>
      <c r="I13" s="129"/>
      <c r="J13" s="358" t="s">
        <v>101</v>
      </c>
      <c r="K13" s="364"/>
      <c r="L13" s="364"/>
      <c r="M13" s="365"/>
      <c r="N13" s="129"/>
      <c r="P13" s="129"/>
      <c r="Q13" s="358" t="s">
        <v>102</v>
      </c>
      <c r="R13" s="364"/>
      <c r="S13" s="364"/>
      <c r="T13" s="365"/>
      <c r="U13" s="129"/>
      <c r="W13" s="129"/>
      <c r="X13" s="358" t="s">
        <v>553</v>
      </c>
      <c r="Y13" s="368"/>
      <c r="Z13" s="368"/>
      <c r="AA13" s="369"/>
      <c r="AB13" s="129"/>
      <c r="AD13" s="129"/>
      <c r="AE13" s="358" t="s">
        <v>101</v>
      </c>
      <c r="AF13" s="364"/>
      <c r="AG13" s="364"/>
      <c r="AH13" s="365"/>
      <c r="AI13" s="129"/>
      <c r="AK13" s="129"/>
      <c r="AL13" s="358" t="s">
        <v>104</v>
      </c>
      <c r="AM13" s="364"/>
      <c r="AN13" s="364"/>
      <c r="AO13" s="365"/>
      <c r="AP13" s="129"/>
      <c r="AR13" s="129"/>
      <c r="AS13" s="358" t="s">
        <v>115</v>
      </c>
      <c r="AT13" s="364"/>
      <c r="AU13" s="364"/>
      <c r="AV13" s="365"/>
      <c r="AW13" s="129"/>
    </row>
    <row r="14" spans="2:49" ht="27" customHeight="1">
      <c r="B14" s="129"/>
      <c r="C14" s="129"/>
      <c r="D14" s="129"/>
      <c r="E14" s="129"/>
      <c r="F14" s="129"/>
      <c r="G14" s="129"/>
      <c r="P14" s="129"/>
      <c r="Q14" s="129"/>
      <c r="R14" s="129"/>
      <c r="S14" s="131"/>
      <c r="T14" s="129"/>
      <c r="U14" s="129"/>
      <c r="Z14" s="21"/>
      <c r="AR14" s="129"/>
      <c r="AS14" s="129"/>
      <c r="AT14" s="129"/>
      <c r="AU14" s="133"/>
      <c r="AV14" s="129"/>
      <c r="AW14" s="129"/>
    </row>
    <row r="15" spans="2:49" ht="27" customHeight="1">
      <c r="P15" s="129"/>
      <c r="Q15" s="129"/>
      <c r="R15" s="129"/>
      <c r="S15" s="131"/>
      <c r="T15" s="129"/>
      <c r="U15" s="129"/>
      <c r="Z15" s="21"/>
      <c r="AR15" s="128">
        <v>3420</v>
      </c>
      <c r="AS15" s="358" t="s">
        <v>116</v>
      </c>
      <c r="AT15" s="359"/>
      <c r="AU15" s="359"/>
      <c r="AV15" s="360"/>
      <c r="AW15" s="128" t="s">
        <v>44</v>
      </c>
    </row>
    <row r="16" spans="2:49" ht="27" customHeight="1">
      <c r="C16" s="265" t="s">
        <v>551</v>
      </c>
      <c r="D16" s="263"/>
      <c r="P16" s="128">
        <v>2532</v>
      </c>
      <c r="Q16" s="358" t="s">
        <v>325</v>
      </c>
      <c r="R16" s="364"/>
      <c r="S16" s="364"/>
      <c r="T16" s="365"/>
      <c r="U16" s="128">
        <v>5</v>
      </c>
      <c r="Z16" s="21"/>
      <c r="AR16" s="128">
        <v>91523</v>
      </c>
      <c r="AS16" s="358" t="s">
        <v>117</v>
      </c>
      <c r="AT16" s="359"/>
      <c r="AU16" s="359"/>
      <c r="AV16" s="360"/>
      <c r="AW16" s="128"/>
    </row>
    <row r="17" spans="3:49" ht="27" customHeight="1">
      <c r="C17" s="266" t="s">
        <v>552</v>
      </c>
      <c r="D17" s="263"/>
      <c r="P17" s="128">
        <v>2572</v>
      </c>
      <c r="Q17" s="358" t="s">
        <v>326</v>
      </c>
      <c r="R17" s="364"/>
      <c r="S17" s="364"/>
      <c r="T17" s="365"/>
      <c r="U17" s="128">
        <v>4</v>
      </c>
      <c r="Z17" s="21"/>
      <c r="AR17" s="129"/>
      <c r="AS17" s="358" t="s">
        <v>118</v>
      </c>
      <c r="AT17" s="364"/>
      <c r="AU17" s="364"/>
      <c r="AV17" s="365"/>
      <c r="AW17" s="129"/>
    </row>
    <row r="18" spans="3:49" ht="27" customHeight="1">
      <c r="C18" s="267" t="s">
        <v>529</v>
      </c>
      <c r="D18" s="263"/>
      <c r="P18" s="128">
        <v>2620</v>
      </c>
      <c r="Q18" s="358" t="s">
        <v>327</v>
      </c>
      <c r="R18" s="364"/>
      <c r="S18" s="364"/>
      <c r="T18" s="365"/>
      <c r="U18" s="128">
        <v>3</v>
      </c>
      <c r="Z18" s="21"/>
      <c r="AR18" s="129"/>
      <c r="AS18" s="129"/>
      <c r="AT18" s="129"/>
      <c r="AU18" s="133"/>
      <c r="AV18" s="129"/>
      <c r="AW18" s="129"/>
    </row>
    <row r="19" spans="3:49" ht="27" customHeight="1">
      <c r="C19" s="268" t="s">
        <v>528</v>
      </c>
      <c r="D19" s="263"/>
      <c r="Z19" s="21"/>
      <c r="AR19" s="128">
        <v>3420</v>
      </c>
      <c r="AS19" s="358" t="s">
        <v>94</v>
      </c>
      <c r="AT19" s="359"/>
      <c r="AU19" s="359"/>
      <c r="AV19" s="360"/>
      <c r="AW19" s="128" t="s">
        <v>44</v>
      </c>
    </row>
    <row r="20" spans="3:49" ht="27" customHeight="1" thickBot="1">
      <c r="C20" s="269" t="s">
        <v>527</v>
      </c>
      <c r="D20" s="263"/>
      <c r="S20" s="12"/>
      <c r="T20" s="12"/>
      <c r="U20" s="12"/>
      <c r="V20" s="12"/>
      <c r="W20" s="12"/>
      <c r="X20" s="12"/>
      <c r="Y20" s="12"/>
      <c r="Z20" s="20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R20" s="128">
        <v>1217</v>
      </c>
      <c r="AS20" s="358" t="s">
        <v>340</v>
      </c>
      <c r="AT20" s="366"/>
      <c r="AU20" s="366"/>
      <c r="AV20" s="367"/>
      <c r="AW20" s="128"/>
    </row>
    <row r="21" spans="3:49" ht="27" customHeight="1">
      <c r="C21" s="262" t="s">
        <v>526</v>
      </c>
      <c r="D21" s="263"/>
      <c r="S21" s="21"/>
      <c r="Y21" s="23"/>
      <c r="Z21" s="26"/>
      <c r="AA21" s="23"/>
      <c r="AB21" s="23"/>
      <c r="AC21" s="23"/>
      <c r="AD21" s="23"/>
      <c r="AE21" s="23"/>
      <c r="AF21" s="23"/>
      <c r="AG21" s="21"/>
      <c r="AN21" s="21"/>
      <c r="AR21" s="129"/>
      <c r="AS21" s="358" t="s">
        <v>342</v>
      </c>
      <c r="AT21" s="368"/>
      <c r="AU21" s="368"/>
      <c r="AV21" s="369"/>
      <c r="AW21" s="129"/>
    </row>
    <row r="22" spans="3:49" ht="27" customHeight="1">
      <c r="C22" s="264" t="s">
        <v>525</v>
      </c>
      <c r="D22" s="263"/>
      <c r="P22" s="128">
        <v>2551</v>
      </c>
      <c r="Q22" s="358" t="s">
        <v>541</v>
      </c>
      <c r="R22" s="364"/>
      <c r="S22" s="364"/>
      <c r="T22" s="365"/>
      <c r="U22" s="128" t="s">
        <v>478</v>
      </c>
      <c r="W22" s="128">
        <v>2551</v>
      </c>
      <c r="X22" s="358" t="s">
        <v>328</v>
      </c>
      <c r="Y22" s="364"/>
      <c r="Z22" s="364"/>
      <c r="AA22" s="365"/>
      <c r="AB22" s="128">
        <v>0</v>
      </c>
      <c r="AC22" s="23"/>
      <c r="AD22" s="128">
        <v>3440</v>
      </c>
      <c r="AE22" s="358" t="s">
        <v>97</v>
      </c>
      <c r="AF22" s="364"/>
      <c r="AG22" s="364"/>
      <c r="AH22" s="365"/>
      <c r="AI22" s="128" t="s">
        <v>478</v>
      </c>
      <c r="AK22" s="128">
        <v>3440</v>
      </c>
      <c r="AL22" s="358" t="s">
        <v>99</v>
      </c>
      <c r="AM22" s="364"/>
      <c r="AN22" s="364"/>
      <c r="AO22" s="365"/>
      <c r="AP22" s="128" t="s">
        <v>478</v>
      </c>
    </row>
    <row r="23" spans="3:49" ht="27" customHeight="1">
      <c r="C23" s="275" t="s">
        <v>539</v>
      </c>
      <c r="D23" s="276"/>
      <c r="P23" s="128">
        <v>12516</v>
      </c>
      <c r="Q23" s="358" t="s">
        <v>96</v>
      </c>
      <c r="R23" s="364"/>
      <c r="S23" s="364"/>
      <c r="T23" s="365"/>
      <c r="U23" s="128"/>
      <c r="W23" s="128">
        <v>2650</v>
      </c>
      <c r="X23" s="358" t="s">
        <v>329</v>
      </c>
      <c r="Y23" s="364"/>
      <c r="Z23" s="364"/>
      <c r="AA23" s="365"/>
      <c r="AB23" s="128">
        <v>5</v>
      </c>
      <c r="AC23" s="23"/>
      <c r="AD23" s="128">
        <v>40297</v>
      </c>
      <c r="AE23" s="358" t="s">
        <v>98</v>
      </c>
      <c r="AF23" s="364"/>
      <c r="AG23" s="364"/>
      <c r="AH23" s="365"/>
      <c r="AI23" s="128"/>
      <c r="AK23" s="128">
        <v>12470</v>
      </c>
      <c r="AL23" s="358" t="s">
        <v>98</v>
      </c>
      <c r="AM23" s="364"/>
      <c r="AN23" s="364"/>
      <c r="AO23" s="365"/>
      <c r="AP23" s="128"/>
    </row>
    <row r="24" spans="3:49" ht="27" customHeight="1">
      <c r="P24" s="129"/>
      <c r="Q24" s="372" t="s">
        <v>107</v>
      </c>
      <c r="R24" s="370"/>
      <c r="S24" s="370"/>
      <c r="T24" s="371"/>
      <c r="U24" s="129"/>
      <c r="X24" s="23"/>
      <c r="Y24" s="23"/>
      <c r="Z24" s="23"/>
      <c r="AA24" s="23"/>
      <c r="AB24" s="23"/>
      <c r="AC24" s="23"/>
      <c r="AD24" s="130"/>
      <c r="AE24" s="358" t="s">
        <v>108</v>
      </c>
      <c r="AF24" s="370"/>
      <c r="AG24" s="370"/>
      <c r="AH24" s="371"/>
      <c r="AI24" s="129"/>
      <c r="AK24" s="129"/>
      <c r="AL24" s="358" t="s">
        <v>109</v>
      </c>
      <c r="AM24" s="364"/>
      <c r="AN24" s="364"/>
      <c r="AO24" s="365"/>
      <c r="AP24" s="129"/>
    </row>
    <row r="25" spans="3:49" ht="27" customHeight="1">
      <c r="R25"/>
      <c r="S25"/>
      <c r="X25" s="23"/>
      <c r="Y25" s="23"/>
      <c r="Z25" s="23"/>
      <c r="AA25" s="23"/>
      <c r="AB25" s="23"/>
      <c r="AC25" s="23"/>
      <c r="AD25" s="23"/>
      <c r="AE25" s="23"/>
      <c r="AF25" s="23"/>
    </row>
    <row r="26" spans="3:49" ht="27" customHeight="1">
      <c r="P26"/>
      <c r="Q26"/>
      <c r="R26"/>
      <c r="S26"/>
      <c r="T26"/>
      <c r="U26"/>
    </row>
    <row r="27" spans="3:49" ht="27" customHeight="1">
      <c r="P27"/>
      <c r="Q27"/>
      <c r="R27"/>
      <c r="S27"/>
      <c r="T27"/>
      <c r="U27"/>
    </row>
    <row r="28" spans="3:49" ht="27" customHeight="1">
      <c r="P28"/>
      <c r="Q28"/>
      <c r="R28"/>
      <c r="S28"/>
      <c r="T28"/>
      <c r="U28"/>
    </row>
  </sheetData>
  <protectedRanges>
    <protectedRange sqref="I1:IP10 A7:H15 I11:N21 AJ22:IP65539 AJ11:AQ21 AX11:IP21 I25:AI65539 A24:H65539 A1:A6 G3 B1:G1 A16:B23 E16:H23 H1:H2 C4:G6 O11:AI24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AR11:AW21" name="Oblast1_3" securityDescriptor="O:WDG:WDD:(A;;CC;;;S-1-5-21-803378362-296240805-1831112798-6325)(A;;CC;;;S-1-5-21-803378362-296240805-1831112798-3188)"/>
    <protectedRange sqref="C23:D23" name="Oblast1_4" securityDescriptor="O:WDG:WDD:(A;;CC;;;S-1-5-21-803378362-296240805-1831112798-6325)(A;;CC;;;S-1-5-21-803378362-296240805-1831112798-3188)"/>
    <protectedRange sqref="C16:D22" name="Oblast1_1_4" securityDescriptor="O:WDG:WDD:(A;;CC;;;S-1-5-21-803378362-296240805-1831112798-6325)(A;;CC;;;S-1-5-21-803378362-296240805-1831112798-3188)"/>
  </protectedRanges>
  <customSheetViews>
    <customSheetView guid="{3053DB14-28D1-484D-8F6C-A8F2A20F3636}" scale="85" showGridLines="0" fitToPage="1">
      <selection activeCell="Y39" sqref="Y39"/>
      <pageMargins left="0.7" right="0.7" top="0.78740157499999996" bottom="0.78740157499999996" header="0.3" footer="0.3"/>
      <pageSetup paperSize="9" scale="41" orientation="landscape" r:id="rId1"/>
    </customSheetView>
    <customSheetView guid="{E50753B2-0B43-4D8D-8602-9F6FEEAD5C73}" scale="85">
      <selection activeCell="AA34" sqref="AA34"/>
      <pageMargins left="0.7" right="0.7" top="0.78740157499999996" bottom="0.78740157499999996" header="0.3" footer="0.3"/>
    </customSheetView>
    <customSheetView guid="{2EA164FD-54C9-42BB-93CE-C4A332BF8C87}" topLeftCell="E1">
      <selection activeCell="R39" sqref="R39"/>
      <pageMargins left="0.7" right="0.7" top="0.78740157499999996" bottom="0.78740157499999996" header="0.3" footer="0.3"/>
    </customSheetView>
  </customSheetViews>
  <mergeCells count="55">
    <mergeCell ref="Q17:T17"/>
    <mergeCell ref="AE24:AH24"/>
    <mergeCell ref="AL24:AO24"/>
    <mergeCell ref="Q24:T24"/>
    <mergeCell ref="AL22:AO22"/>
    <mergeCell ref="AL23:AO23"/>
    <mergeCell ref="X23:AA23"/>
    <mergeCell ref="AE22:AH22"/>
    <mergeCell ref="AE23:AH23"/>
    <mergeCell ref="Q18:T18"/>
    <mergeCell ref="AS21:AV21"/>
    <mergeCell ref="AS15:AV15"/>
    <mergeCell ref="AS16:AV16"/>
    <mergeCell ref="AS17:AV17"/>
    <mergeCell ref="AS19:AV19"/>
    <mergeCell ref="AS20:AV20"/>
    <mergeCell ref="C18:D18"/>
    <mergeCell ref="Q22:T22"/>
    <mergeCell ref="X22:AA22"/>
    <mergeCell ref="C19:D19"/>
    <mergeCell ref="C20:D20"/>
    <mergeCell ref="C21:D21"/>
    <mergeCell ref="C22:D22"/>
    <mergeCell ref="C23:D23"/>
    <mergeCell ref="Q23:T23"/>
    <mergeCell ref="Q16:T16"/>
    <mergeCell ref="AS13:AV13"/>
    <mergeCell ref="X11:AA11"/>
    <mergeCell ref="C13:F13"/>
    <mergeCell ref="J13:M13"/>
    <mergeCell ref="Q13:T13"/>
    <mergeCell ref="X13:AA13"/>
    <mergeCell ref="AL13:AO13"/>
    <mergeCell ref="AE13:AH13"/>
    <mergeCell ref="AE11:AH11"/>
    <mergeCell ref="AE12:AH12"/>
    <mergeCell ref="AL12:AO12"/>
    <mergeCell ref="C16:D16"/>
    <mergeCell ref="C17:D17"/>
    <mergeCell ref="X6:AA6"/>
    <mergeCell ref="B2:D2"/>
    <mergeCell ref="F2:G2"/>
    <mergeCell ref="AS12:AV12"/>
    <mergeCell ref="AL11:AO11"/>
    <mergeCell ref="AS11:AV11"/>
    <mergeCell ref="C12:F12"/>
    <mergeCell ref="J12:M12"/>
    <mergeCell ref="Q12:T12"/>
    <mergeCell ref="X12:AA12"/>
    <mergeCell ref="W3:AB3"/>
    <mergeCell ref="X4:AA4"/>
    <mergeCell ref="X5:AA5"/>
    <mergeCell ref="C11:F11"/>
    <mergeCell ref="J11:M11"/>
    <mergeCell ref="Q11:T11"/>
  </mergeCells>
  <pageMargins left="0.7" right="0.7" top="0.78740157499999996" bottom="0.78740157499999996" header="0.3" footer="0.3"/>
  <pageSetup paperSize="8" scale="58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B00-000000000000}">
          <x14:formula1>
            <xm:f>Units!$A$2:$A$74</xm:f>
          </x14:formula1>
          <xm:sqref>B11 I11 P11 P16:P18 P22 W4 W22:W23 AD22 AK22 AR11 AR15 AR19 AK11 AD11 W11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  <pageSetUpPr fitToPage="1"/>
  </sheetPr>
  <dimension ref="A2:AT53"/>
  <sheetViews>
    <sheetView showGridLines="0" topLeftCell="A13" zoomScale="80" zoomScaleNormal="80" workbookViewId="0">
      <selection activeCell="AA11" sqref="AA11"/>
    </sheetView>
  </sheetViews>
  <sheetFormatPr defaultColWidth="5.54296875" defaultRowHeight="27" customHeight="1"/>
  <cols>
    <col min="1" max="1" width="2.26953125" style="9" customWidth="1"/>
    <col min="2" max="2" width="6.54296875" style="9" bestFit="1" customWidth="1"/>
    <col min="3" max="3" width="9.54296875" style="9" customWidth="1"/>
    <col min="4" max="4" width="8.26953125" style="9" customWidth="1"/>
    <col min="5" max="5" width="11" style="9" customWidth="1"/>
    <col min="6" max="6" width="8.26953125" style="9" customWidth="1"/>
    <col min="7" max="7" width="5.54296875" style="9" customWidth="1"/>
    <col min="8" max="8" width="2.7265625" style="9" customWidth="1"/>
    <col min="9" max="9" width="6.54296875" style="9" bestFit="1" customWidth="1"/>
    <col min="10" max="13" width="8.26953125" style="9" customWidth="1"/>
    <col min="14" max="14" width="5.54296875" style="9" customWidth="1"/>
    <col min="15" max="15" width="2.7265625" style="9" customWidth="1"/>
    <col min="16" max="16" width="6.54296875" style="9" bestFit="1" customWidth="1"/>
    <col min="17" max="20" width="8.26953125" style="9" customWidth="1"/>
    <col min="21" max="21" width="5.54296875" style="9" customWidth="1"/>
    <col min="22" max="22" width="2.7265625" style="9" customWidth="1"/>
    <col min="23" max="23" width="5.54296875" style="9" customWidth="1"/>
    <col min="24" max="27" width="8.26953125" style="9" customWidth="1"/>
    <col min="28" max="28" width="5.54296875" style="9" customWidth="1"/>
    <col min="29" max="29" width="2.7265625" style="9" customWidth="1"/>
    <col min="30" max="32" width="8.26953125" style="9" customWidth="1"/>
    <col min="33" max="33" width="5.54296875" style="9" customWidth="1"/>
    <col min="34" max="34" width="2.7265625" style="9" customWidth="1"/>
    <col min="35" max="35" width="5.54296875" style="9" customWidth="1"/>
    <col min="36" max="39" width="8.26953125" style="9" customWidth="1"/>
    <col min="40" max="40" width="5.54296875" style="9" customWidth="1"/>
    <col min="41" max="41" width="2.7265625" style="9" customWidth="1"/>
    <col min="42" max="42" width="5.54296875" style="9" customWidth="1"/>
    <col min="43" max="46" width="8.453125" style="9" customWidth="1"/>
    <col min="47" max="16384" width="5.54296875" style="9"/>
  </cols>
  <sheetData>
    <row r="2" spans="1:46" ht="27" customHeight="1">
      <c r="B2" s="302" t="s">
        <v>344</v>
      </c>
      <c r="C2" s="303"/>
      <c r="D2" s="303"/>
      <c r="F2" s="261">
        <f>TES!F2</f>
        <v>45323</v>
      </c>
      <c r="G2" s="260"/>
      <c r="I2" s="277" t="s">
        <v>232</v>
      </c>
      <c r="J2" s="280"/>
      <c r="K2" s="280"/>
      <c r="L2" s="280"/>
      <c r="M2" s="280"/>
      <c r="N2" s="281"/>
      <c r="X2" s="23"/>
      <c r="Y2" s="23"/>
      <c r="Z2" s="23"/>
      <c r="AA2" s="23"/>
      <c r="AB2" s="23"/>
    </row>
    <row r="3" spans="1:46" ht="27" customHeight="1">
      <c r="A3"/>
      <c r="B3"/>
      <c r="C3"/>
      <c r="D3"/>
      <c r="I3" s="64">
        <v>4410</v>
      </c>
      <c r="J3" s="266" t="s">
        <v>110</v>
      </c>
      <c r="K3" s="386"/>
      <c r="L3" s="386"/>
      <c r="M3" s="386"/>
      <c r="N3" s="64" t="s">
        <v>548</v>
      </c>
      <c r="R3" s="23"/>
      <c r="S3" s="23"/>
      <c r="T3" s="23"/>
      <c r="Y3" s="23"/>
      <c r="Z3" s="23"/>
      <c r="AA3" s="23"/>
    </row>
    <row r="4" spans="1:46" ht="27" customHeight="1">
      <c r="A4"/>
      <c r="B4"/>
      <c r="C4"/>
      <c r="D4"/>
      <c r="I4" s="64">
        <v>98834</v>
      </c>
      <c r="J4" s="330" t="s">
        <v>111</v>
      </c>
      <c r="K4" s="331"/>
      <c r="L4" s="331"/>
      <c r="M4" s="332"/>
      <c r="N4" s="64"/>
      <c r="R4" s="23"/>
      <c r="S4" s="23"/>
      <c r="T4" s="23"/>
      <c r="Y4" s="23"/>
      <c r="Z4" s="23"/>
      <c r="AA4" s="23"/>
    </row>
    <row r="5" spans="1:46" ht="27" customHeight="1">
      <c r="A5"/>
      <c r="B5"/>
      <c r="C5"/>
      <c r="D5"/>
      <c r="J5" s="277" t="s">
        <v>112</v>
      </c>
      <c r="K5" s="315"/>
      <c r="L5" s="315"/>
      <c r="M5" s="316"/>
    </row>
    <row r="6" spans="1:46" ht="27" customHeight="1">
      <c r="K6" s="11"/>
    </row>
    <row r="7" spans="1:46" ht="27" customHeight="1" thickBot="1">
      <c r="E7" s="12"/>
      <c r="F7" s="12"/>
      <c r="G7" s="12"/>
      <c r="H7" s="12"/>
      <c r="I7" s="12"/>
      <c r="J7" s="12"/>
      <c r="K7" s="13"/>
      <c r="L7" s="12"/>
      <c r="M7" s="12"/>
      <c r="N7" s="12"/>
      <c r="O7" s="12"/>
      <c r="P7" s="12"/>
      <c r="Q7" s="12"/>
      <c r="R7" s="12"/>
    </row>
    <row r="8" spans="1:46" ht="27" customHeight="1">
      <c r="E8" s="387"/>
      <c r="F8" s="328"/>
      <c r="G8" s="328"/>
      <c r="H8" s="328"/>
      <c r="K8" s="15"/>
      <c r="L8" s="387"/>
      <c r="M8" s="328"/>
      <c r="N8" s="328"/>
      <c r="O8" s="328"/>
      <c r="S8" s="387"/>
      <c r="T8" s="328"/>
      <c r="U8" s="328"/>
      <c r="V8" s="328"/>
    </row>
    <row r="9" spans="1:46" ht="27" customHeight="1">
      <c r="B9" s="10">
        <v>3420</v>
      </c>
      <c r="C9" s="294" t="s">
        <v>113</v>
      </c>
      <c r="D9" s="321"/>
      <c r="E9" s="321"/>
      <c r="F9" s="322"/>
      <c r="G9" s="10" t="s">
        <v>36</v>
      </c>
      <c r="I9" s="10">
        <v>4410</v>
      </c>
      <c r="J9" s="294" t="s">
        <v>110</v>
      </c>
      <c r="K9" s="321"/>
      <c r="L9" s="321"/>
      <c r="M9" s="322"/>
      <c r="N9" s="10" t="s">
        <v>548</v>
      </c>
      <c r="P9" s="10">
        <v>4610</v>
      </c>
      <c r="Q9" s="294" t="s">
        <v>129</v>
      </c>
      <c r="R9" s="321"/>
      <c r="S9" s="321"/>
      <c r="T9" s="322"/>
      <c r="U9" s="10" t="s">
        <v>36</v>
      </c>
      <c r="Y9" s="23"/>
      <c r="Z9" s="23"/>
      <c r="AA9" s="23"/>
      <c r="AD9" s="23"/>
      <c r="AE9" s="23"/>
      <c r="AF9" s="23"/>
      <c r="AK9" s="23"/>
      <c r="AL9" s="23"/>
      <c r="AM9" s="23"/>
      <c r="AR9" s="23"/>
      <c r="AS9" s="23"/>
    </row>
    <row r="10" spans="1:46" ht="27" customHeight="1">
      <c r="B10" s="10">
        <v>11378</v>
      </c>
      <c r="C10" s="294" t="s">
        <v>114</v>
      </c>
      <c r="D10" s="321"/>
      <c r="E10" s="321"/>
      <c r="F10" s="322"/>
      <c r="G10" s="10"/>
      <c r="I10" s="10">
        <v>98834</v>
      </c>
      <c r="J10" s="294" t="s">
        <v>119</v>
      </c>
      <c r="K10" s="321"/>
      <c r="L10" s="321"/>
      <c r="M10" s="322"/>
      <c r="N10" s="10"/>
      <c r="P10" s="10">
        <v>10207</v>
      </c>
      <c r="Q10" s="294" t="s">
        <v>119</v>
      </c>
      <c r="R10" s="321"/>
      <c r="S10" s="321"/>
      <c r="T10" s="322"/>
      <c r="U10" s="10"/>
      <c r="Y10" s="23"/>
      <c r="Z10" s="23"/>
      <c r="AA10" s="23"/>
      <c r="AD10" s="23"/>
      <c r="AE10" s="23"/>
      <c r="AF10" s="23"/>
      <c r="AK10" s="23"/>
      <c r="AL10" s="23"/>
      <c r="AM10" s="23"/>
      <c r="AR10" s="23"/>
      <c r="AS10" s="23"/>
      <c r="AT10" s="23"/>
    </row>
    <row r="11" spans="1:46" ht="27" customHeight="1">
      <c r="C11" s="381" t="s">
        <v>115</v>
      </c>
      <c r="D11" s="382"/>
      <c r="E11" s="382"/>
      <c r="F11" s="383"/>
      <c r="J11" s="381" t="s">
        <v>112</v>
      </c>
      <c r="K11" s="382"/>
      <c r="L11" s="382"/>
      <c r="M11" s="383"/>
      <c r="Q11" s="373" t="s">
        <v>130</v>
      </c>
      <c r="R11" s="379"/>
      <c r="S11" s="379"/>
      <c r="T11" s="380"/>
    </row>
    <row r="12" spans="1:46" ht="27" customHeight="1">
      <c r="E12" s="17"/>
      <c r="K12" s="18"/>
      <c r="S12" s="17"/>
    </row>
    <row r="13" spans="1:46" ht="27" customHeight="1">
      <c r="B13" s="79">
        <v>3420</v>
      </c>
      <c r="C13" s="381" t="s">
        <v>116</v>
      </c>
      <c r="D13" s="382"/>
      <c r="E13" s="382"/>
      <c r="F13" s="383"/>
      <c r="G13" s="78" t="s">
        <v>44</v>
      </c>
      <c r="I13" s="78">
        <v>4410</v>
      </c>
      <c r="J13" s="381" t="s">
        <v>120</v>
      </c>
      <c r="K13" s="384"/>
      <c r="L13" s="384"/>
      <c r="M13" s="385"/>
      <c r="N13" s="78" t="s">
        <v>44</v>
      </c>
      <c r="P13" s="74">
        <v>4610</v>
      </c>
      <c r="Q13" s="373" t="s">
        <v>131</v>
      </c>
      <c r="R13" s="379"/>
      <c r="S13" s="379"/>
      <c r="T13" s="380"/>
      <c r="U13" s="74" t="s">
        <v>44</v>
      </c>
    </row>
    <row r="14" spans="1:46" ht="27" customHeight="1">
      <c r="B14" s="79">
        <v>91523</v>
      </c>
      <c r="C14" s="381" t="s">
        <v>117</v>
      </c>
      <c r="D14" s="382"/>
      <c r="E14" s="382"/>
      <c r="F14" s="383"/>
      <c r="G14" s="78"/>
      <c r="I14" s="78">
        <v>11550</v>
      </c>
      <c r="J14" s="381" t="s">
        <v>117</v>
      </c>
      <c r="K14" s="384"/>
      <c r="L14" s="384"/>
      <c r="M14" s="385"/>
      <c r="N14" s="78"/>
      <c r="P14" s="74">
        <v>11408</v>
      </c>
      <c r="Q14" s="388" t="s">
        <v>132</v>
      </c>
      <c r="R14" s="389"/>
      <c r="S14" s="389"/>
      <c r="T14" s="390"/>
      <c r="U14" s="74"/>
    </row>
    <row r="15" spans="1:46" ht="27" customHeight="1">
      <c r="C15" s="381" t="s">
        <v>118</v>
      </c>
      <c r="D15" s="382"/>
      <c r="E15" s="382"/>
      <c r="F15" s="383"/>
      <c r="J15" s="381" t="s">
        <v>115</v>
      </c>
      <c r="K15" s="382"/>
      <c r="L15" s="382"/>
      <c r="M15" s="383"/>
      <c r="Q15" s="373" t="s">
        <v>115</v>
      </c>
      <c r="R15" s="379"/>
      <c r="S15" s="379"/>
      <c r="T15" s="380"/>
    </row>
    <row r="16" spans="1:46" ht="27" customHeight="1">
      <c r="B16"/>
      <c r="C16"/>
      <c r="D16"/>
      <c r="E16"/>
      <c r="F16"/>
      <c r="G16"/>
      <c r="K16" s="18"/>
      <c r="S16" s="17"/>
    </row>
    <row r="17" spans="2:29" ht="27" customHeight="1">
      <c r="B17"/>
      <c r="C17"/>
      <c r="D17"/>
      <c r="E17"/>
      <c r="F17"/>
      <c r="G17"/>
      <c r="I17" s="78">
        <v>4410</v>
      </c>
      <c r="J17" s="381" t="s">
        <v>121</v>
      </c>
      <c r="K17" s="384"/>
      <c r="L17" s="384"/>
      <c r="M17" s="385"/>
      <c r="N17" s="78" t="s">
        <v>36</v>
      </c>
      <c r="P17" s="74">
        <v>4610</v>
      </c>
      <c r="Q17" s="373" t="s">
        <v>671</v>
      </c>
      <c r="R17" s="374"/>
      <c r="S17" s="374"/>
      <c r="T17" s="375"/>
      <c r="U17" s="74" t="s">
        <v>44</v>
      </c>
    </row>
    <row r="18" spans="2:29" ht="27" customHeight="1">
      <c r="B18"/>
      <c r="C18"/>
      <c r="D18"/>
      <c r="E18"/>
      <c r="F18"/>
      <c r="G18"/>
      <c r="I18" s="78">
        <v>94301</v>
      </c>
      <c r="J18" s="381" t="s">
        <v>117</v>
      </c>
      <c r="K18" s="384"/>
      <c r="L18" s="384"/>
      <c r="M18" s="385"/>
      <c r="N18" s="78"/>
      <c r="P18" s="74">
        <v>12734</v>
      </c>
      <c r="Q18" s="388" t="s">
        <v>117</v>
      </c>
      <c r="R18" s="396"/>
      <c r="S18" s="396"/>
      <c r="T18" s="397"/>
      <c r="U18" s="74"/>
      <c r="Y18" s="23"/>
      <c r="Z18" s="23"/>
      <c r="AA18" s="23"/>
      <c r="AB18" s="23"/>
      <c r="AC18" s="23"/>
    </row>
    <row r="19" spans="2:29" ht="27" customHeight="1">
      <c r="B19"/>
      <c r="C19"/>
      <c r="D19"/>
      <c r="E19"/>
      <c r="F19"/>
      <c r="G19"/>
      <c r="J19" s="381" t="s">
        <v>122</v>
      </c>
      <c r="K19" s="382"/>
      <c r="L19" s="382"/>
      <c r="M19" s="383"/>
      <c r="Q19" s="373" t="s">
        <v>133</v>
      </c>
      <c r="R19" s="374"/>
      <c r="S19" s="374"/>
      <c r="T19" s="375"/>
      <c r="X19" s="23"/>
      <c r="Y19" s="23"/>
      <c r="Z19" s="23"/>
      <c r="AA19" s="23"/>
      <c r="AB19" s="23"/>
      <c r="AC19" s="23"/>
    </row>
    <row r="20" spans="2:29" ht="27" customHeight="1">
      <c r="J20" s="70"/>
      <c r="K20" s="70"/>
      <c r="L20" s="71"/>
      <c r="M20" s="70"/>
      <c r="N20" s="70"/>
      <c r="O20" s="70"/>
      <c r="P20" s="70"/>
      <c r="Q20" s="70"/>
      <c r="R20" s="70"/>
      <c r="S20" s="71"/>
      <c r="T20" s="70"/>
      <c r="U20" s="70"/>
      <c r="V20" s="70"/>
      <c r="W20" s="70"/>
      <c r="X20" s="73"/>
      <c r="Y20" s="73"/>
      <c r="Z20" s="73"/>
      <c r="AA20" s="73"/>
      <c r="AB20" s="23"/>
      <c r="AC20" s="23"/>
    </row>
    <row r="21" spans="2:29" ht="27" customHeight="1">
      <c r="B21" s="265" t="s">
        <v>551</v>
      </c>
      <c r="C21" s="263"/>
      <c r="E21" s="76" t="s">
        <v>532</v>
      </c>
      <c r="I21" s="78">
        <v>4410</v>
      </c>
      <c r="J21" s="381" t="s">
        <v>123</v>
      </c>
      <c r="K21" s="384"/>
      <c r="L21" s="384"/>
      <c r="M21" s="385"/>
      <c r="N21" s="78" t="s">
        <v>44</v>
      </c>
      <c r="O21" s="70"/>
      <c r="P21" s="74">
        <v>4610</v>
      </c>
      <c r="Q21" s="373" t="s">
        <v>134</v>
      </c>
      <c r="R21" s="394"/>
      <c r="S21" s="394"/>
      <c r="T21" s="395"/>
      <c r="U21" s="74" t="s">
        <v>44</v>
      </c>
      <c r="V21" s="70"/>
      <c r="W21" s="70"/>
      <c r="X21" s="73"/>
      <c r="Y21" s="73"/>
      <c r="Z21" s="73"/>
      <c r="AA21" s="73"/>
      <c r="AB21" s="23"/>
      <c r="AC21" s="23"/>
    </row>
    <row r="22" spans="2:29" ht="27" customHeight="1">
      <c r="B22" s="266" t="s">
        <v>552</v>
      </c>
      <c r="C22" s="263"/>
      <c r="E22" s="77" t="s">
        <v>533</v>
      </c>
      <c r="I22" s="78">
        <v>63210</v>
      </c>
      <c r="J22" s="381" t="s">
        <v>117</v>
      </c>
      <c r="K22" s="384"/>
      <c r="L22" s="384"/>
      <c r="M22" s="385"/>
      <c r="N22" s="78"/>
      <c r="O22" s="70"/>
      <c r="P22" s="74">
        <v>12431</v>
      </c>
      <c r="Q22" s="373" t="s">
        <v>34</v>
      </c>
      <c r="R22" s="394"/>
      <c r="S22" s="394"/>
      <c r="T22" s="395"/>
      <c r="U22" s="74"/>
      <c r="V22" s="70"/>
      <c r="W22" s="70"/>
      <c r="X22" s="73"/>
      <c r="Y22" s="73"/>
      <c r="Z22" s="73"/>
      <c r="AA22" s="73"/>
      <c r="AB22" s="23"/>
      <c r="AC22" s="23"/>
    </row>
    <row r="23" spans="2:29" ht="27" customHeight="1">
      <c r="B23" s="267" t="s">
        <v>529</v>
      </c>
      <c r="C23" s="263"/>
      <c r="J23" s="381" t="s">
        <v>115</v>
      </c>
      <c r="K23" s="382"/>
      <c r="L23" s="382"/>
      <c r="M23" s="383"/>
      <c r="N23" s="70"/>
      <c r="O23" s="70"/>
      <c r="P23" s="70"/>
      <c r="Q23" s="373" t="s">
        <v>105</v>
      </c>
      <c r="R23" s="379"/>
      <c r="S23" s="379"/>
      <c r="T23" s="380"/>
      <c r="U23" s="70"/>
      <c r="V23" s="70"/>
      <c r="W23" s="70"/>
      <c r="X23" s="70"/>
      <c r="Y23" s="70"/>
      <c r="Z23" s="70"/>
      <c r="AA23" s="70"/>
    </row>
    <row r="24" spans="2:29" ht="27" customHeight="1">
      <c r="B24" s="268" t="s">
        <v>528</v>
      </c>
      <c r="C24" s="263"/>
      <c r="J24" s="70"/>
      <c r="K24" s="70"/>
      <c r="L24" s="71"/>
      <c r="M24" s="70"/>
      <c r="N24" s="70"/>
      <c r="O24" s="70"/>
      <c r="P24" s="70"/>
      <c r="Q24" s="70"/>
      <c r="R24" s="70"/>
      <c r="S24" s="71"/>
      <c r="T24" s="70"/>
      <c r="U24" s="70"/>
      <c r="V24" s="70"/>
      <c r="W24" s="70"/>
      <c r="X24" s="70"/>
      <c r="Y24" s="70"/>
      <c r="Z24" s="70"/>
      <c r="AA24" s="70"/>
    </row>
    <row r="25" spans="2:29" ht="27" customHeight="1">
      <c r="B25" s="269" t="s">
        <v>527</v>
      </c>
      <c r="C25" s="263"/>
      <c r="I25" s="78">
        <v>4410</v>
      </c>
      <c r="J25" s="381" t="s">
        <v>124</v>
      </c>
      <c r="K25" s="384"/>
      <c r="L25" s="384"/>
      <c r="M25" s="385"/>
      <c r="N25" s="78" t="s">
        <v>44</v>
      </c>
      <c r="O25" s="70"/>
      <c r="P25" s="74">
        <v>4610</v>
      </c>
      <c r="Q25" s="373" t="s">
        <v>135</v>
      </c>
      <c r="R25" s="394"/>
      <c r="S25" s="394"/>
      <c r="T25" s="395"/>
      <c r="U25" s="74" t="s">
        <v>44</v>
      </c>
      <c r="V25" s="70"/>
      <c r="W25" s="70"/>
      <c r="X25" s="70"/>
      <c r="Y25" s="70"/>
      <c r="Z25" s="70"/>
      <c r="AA25" s="70"/>
    </row>
    <row r="26" spans="2:29" ht="27" customHeight="1">
      <c r="B26" s="262" t="s">
        <v>526</v>
      </c>
      <c r="C26" s="263"/>
      <c r="I26" s="78">
        <v>10054</v>
      </c>
      <c r="J26" s="381" t="s">
        <v>117</v>
      </c>
      <c r="K26" s="384"/>
      <c r="L26" s="384"/>
      <c r="M26" s="385"/>
      <c r="N26" s="78"/>
      <c r="O26" s="70"/>
      <c r="P26" s="74">
        <v>10834</v>
      </c>
      <c r="Q26" s="373" t="s">
        <v>136</v>
      </c>
      <c r="R26" s="394"/>
      <c r="S26" s="394"/>
      <c r="T26" s="395"/>
      <c r="U26" s="74"/>
      <c r="V26" s="70"/>
      <c r="W26" s="70"/>
      <c r="X26" s="70"/>
      <c r="Y26" s="70"/>
      <c r="Z26" s="70"/>
      <c r="AA26" s="70"/>
    </row>
    <row r="27" spans="2:29" ht="27" customHeight="1">
      <c r="B27" s="264" t="s">
        <v>525</v>
      </c>
      <c r="C27" s="263"/>
      <c r="J27" s="381" t="s">
        <v>115</v>
      </c>
      <c r="K27" s="382"/>
      <c r="L27" s="382"/>
      <c r="M27" s="383"/>
      <c r="N27" s="70"/>
      <c r="O27" s="70"/>
      <c r="P27" s="70"/>
      <c r="Q27" s="373" t="s">
        <v>137</v>
      </c>
      <c r="R27" s="379"/>
      <c r="S27" s="379"/>
      <c r="T27" s="380"/>
      <c r="U27" s="70"/>
      <c r="V27" s="70"/>
      <c r="W27" s="70"/>
      <c r="X27" s="70"/>
      <c r="Y27" s="70"/>
      <c r="Z27" s="70"/>
      <c r="AA27" s="70"/>
    </row>
    <row r="28" spans="2:29" ht="27" customHeight="1">
      <c r="B28" s="275" t="s">
        <v>539</v>
      </c>
      <c r="C28" s="276"/>
      <c r="J28" s="70"/>
      <c r="K28" s="70"/>
      <c r="L28" s="71"/>
      <c r="M28" s="70"/>
      <c r="N28" s="70"/>
      <c r="O28" s="70"/>
      <c r="P28" s="70"/>
      <c r="Q28" s="70"/>
      <c r="R28" s="70"/>
      <c r="S28" s="71"/>
      <c r="T28" s="70"/>
      <c r="U28" s="70"/>
      <c r="V28" s="70"/>
      <c r="W28" s="70"/>
      <c r="X28" s="70"/>
      <c r="Y28" s="70"/>
      <c r="Z28" s="70"/>
      <c r="AA28" s="70"/>
    </row>
    <row r="29" spans="2:29" ht="27" customHeight="1">
      <c r="I29" s="78">
        <v>4410</v>
      </c>
      <c r="J29" s="381" t="s">
        <v>125</v>
      </c>
      <c r="K29" s="384"/>
      <c r="L29" s="384"/>
      <c r="M29" s="385"/>
      <c r="N29" s="78" t="s">
        <v>44</v>
      </c>
      <c r="O29" s="70"/>
      <c r="P29" s="75">
        <v>4610</v>
      </c>
      <c r="Q29" s="373" t="s">
        <v>138</v>
      </c>
      <c r="R29" s="379"/>
      <c r="S29" s="379"/>
      <c r="T29" s="380"/>
      <c r="U29" s="74" t="s">
        <v>44</v>
      </c>
      <c r="V29" s="70"/>
      <c r="W29" s="70"/>
      <c r="X29" s="70"/>
      <c r="Y29" s="70"/>
      <c r="Z29" s="70"/>
      <c r="AA29" s="70"/>
    </row>
    <row r="30" spans="2:29" ht="27" customHeight="1">
      <c r="I30" s="78">
        <v>10110</v>
      </c>
      <c r="J30" s="381" t="s">
        <v>117</v>
      </c>
      <c r="K30" s="384"/>
      <c r="L30" s="384"/>
      <c r="M30" s="385"/>
      <c r="N30" s="78"/>
      <c r="O30" s="70"/>
      <c r="P30" s="147" t="s">
        <v>562</v>
      </c>
      <c r="Q30" s="376" t="s">
        <v>34</v>
      </c>
      <c r="R30" s="377"/>
      <c r="S30" s="377"/>
      <c r="T30" s="378"/>
      <c r="U30" s="74"/>
      <c r="V30" s="70"/>
      <c r="W30" s="70"/>
      <c r="X30" s="70"/>
      <c r="Y30" s="70"/>
      <c r="Z30" s="70"/>
      <c r="AA30" s="70"/>
    </row>
    <row r="31" spans="2:29" ht="27" customHeight="1">
      <c r="J31" s="381" t="s">
        <v>115</v>
      </c>
      <c r="K31" s="382"/>
      <c r="L31" s="382"/>
      <c r="M31" s="383"/>
      <c r="N31" s="70"/>
      <c r="O31" s="70"/>
      <c r="P31" s="70"/>
      <c r="Q31" s="373" t="s">
        <v>105</v>
      </c>
      <c r="R31" s="379"/>
      <c r="S31" s="379"/>
      <c r="T31" s="380"/>
      <c r="U31" s="70"/>
      <c r="V31" s="70"/>
      <c r="W31" s="70"/>
      <c r="X31" s="70"/>
      <c r="Y31" s="70"/>
      <c r="Z31" s="70"/>
      <c r="AA31" s="70"/>
    </row>
    <row r="32" spans="2:29" ht="27" customHeight="1">
      <c r="J32" s="70"/>
      <c r="K32" s="70"/>
      <c r="L32" s="71"/>
      <c r="M32" s="70"/>
      <c r="N32" s="70"/>
      <c r="O32" s="70"/>
      <c r="P32" s="70"/>
      <c r="Q32" s="70"/>
      <c r="R32" s="70"/>
      <c r="S32" s="71"/>
      <c r="T32" s="70"/>
      <c r="U32" s="70"/>
      <c r="V32" s="70"/>
      <c r="W32" s="70"/>
      <c r="X32" s="70"/>
      <c r="Y32" s="70"/>
      <c r="Z32" s="70"/>
      <c r="AA32" s="70"/>
    </row>
    <row r="33" spans="9:27" ht="27" customHeight="1">
      <c r="I33" s="78">
        <v>4410</v>
      </c>
      <c r="J33" s="381" t="s">
        <v>333</v>
      </c>
      <c r="K33" s="384"/>
      <c r="L33" s="384"/>
      <c r="M33" s="385"/>
      <c r="N33" s="78" t="s">
        <v>44</v>
      </c>
      <c r="O33" s="70"/>
      <c r="P33" s="75">
        <v>4610</v>
      </c>
      <c r="Q33" s="373" t="s">
        <v>673</v>
      </c>
      <c r="R33" s="379"/>
      <c r="S33" s="379"/>
      <c r="T33" s="380"/>
      <c r="U33" s="74" t="s">
        <v>44</v>
      </c>
      <c r="V33" s="70"/>
      <c r="W33" s="70"/>
      <c r="X33" s="70"/>
      <c r="Y33" s="70"/>
      <c r="Z33" s="70"/>
      <c r="AA33" s="70"/>
    </row>
    <row r="34" spans="9:27" ht="27" customHeight="1">
      <c r="I34" s="79">
        <v>10171</v>
      </c>
      <c r="J34" s="381" t="s">
        <v>117</v>
      </c>
      <c r="K34" s="382"/>
      <c r="L34" s="382"/>
      <c r="M34" s="383"/>
      <c r="N34" s="80"/>
      <c r="O34" s="70"/>
      <c r="P34" s="147" t="s">
        <v>681</v>
      </c>
      <c r="Q34" s="376" t="s">
        <v>34</v>
      </c>
      <c r="R34" s="377"/>
      <c r="S34" s="377"/>
      <c r="T34" s="378"/>
      <c r="U34" s="74"/>
      <c r="V34" s="70"/>
      <c r="W34" s="70"/>
      <c r="X34" s="70"/>
      <c r="Y34" s="70"/>
      <c r="Z34" s="70"/>
      <c r="AA34" s="70"/>
    </row>
    <row r="35" spans="9:27" ht="27" customHeight="1">
      <c r="J35" s="391" t="s">
        <v>334</v>
      </c>
      <c r="K35" s="392"/>
      <c r="L35" s="392"/>
      <c r="M35" s="393"/>
      <c r="N35" s="70"/>
      <c r="O35" s="155"/>
      <c r="P35" s="70"/>
      <c r="Q35" s="373" t="s">
        <v>105</v>
      </c>
      <c r="R35" s="379"/>
      <c r="S35" s="379"/>
      <c r="T35" s="380"/>
      <c r="U35" s="70"/>
      <c r="V35" s="70"/>
      <c r="W35" s="70"/>
      <c r="X35" s="70"/>
      <c r="Y35" s="70"/>
      <c r="Z35" s="70"/>
      <c r="AA35" s="70"/>
    </row>
    <row r="36" spans="9:27" ht="27" customHeight="1">
      <c r="J36" s="70"/>
      <c r="K36" s="70"/>
      <c r="L36" s="71"/>
      <c r="M36" s="70"/>
      <c r="N36" s="70"/>
      <c r="O36" s="70"/>
      <c r="P36" s="70"/>
      <c r="Q36" s="70"/>
      <c r="R36" s="70"/>
      <c r="S36" s="71"/>
      <c r="T36" s="70"/>
      <c r="U36" s="70"/>
      <c r="V36" s="70"/>
      <c r="W36" s="70"/>
      <c r="X36" s="70"/>
      <c r="Y36" s="70"/>
      <c r="Z36" s="70"/>
      <c r="AA36" s="70"/>
    </row>
    <row r="37" spans="9:27" ht="27" customHeight="1">
      <c r="I37" s="78">
        <v>4410</v>
      </c>
      <c r="J37" s="381" t="s">
        <v>126</v>
      </c>
      <c r="K37" s="384"/>
      <c r="L37" s="384"/>
      <c r="M37" s="385"/>
      <c r="N37" s="78" t="s">
        <v>44</v>
      </c>
      <c r="O37" s="70"/>
      <c r="P37" s="75">
        <v>4610</v>
      </c>
      <c r="Q37" s="373" t="s">
        <v>676</v>
      </c>
      <c r="R37" s="379"/>
      <c r="S37" s="379"/>
      <c r="T37" s="380"/>
      <c r="U37" s="74" t="s">
        <v>44</v>
      </c>
      <c r="V37" s="70"/>
      <c r="W37" s="70"/>
      <c r="X37" s="70"/>
      <c r="Y37" s="70"/>
      <c r="Z37" s="70"/>
      <c r="AA37" s="70"/>
    </row>
    <row r="38" spans="9:27" ht="27" customHeight="1">
      <c r="I38" s="78">
        <v>11502</v>
      </c>
      <c r="J38" s="381" t="s">
        <v>34</v>
      </c>
      <c r="K38" s="384"/>
      <c r="L38" s="384"/>
      <c r="M38" s="385"/>
      <c r="N38" s="78"/>
      <c r="O38" s="70"/>
      <c r="P38" s="147" t="s">
        <v>682</v>
      </c>
      <c r="Q38" s="376" t="s">
        <v>34</v>
      </c>
      <c r="R38" s="377"/>
      <c r="S38" s="377"/>
      <c r="T38" s="378"/>
      <c r="U38" s="74"/>
      <c r="V38" s="70"/>
      <c r="W38" s="70"/>
      <c r="X38" s="70"/>
      <c r="Y38" s="70"/>
      <c r="Z38" s="70"/>
      <c r="AA38" s="70"/>
    </row>
    <row r="39" spans="9:27" ht="27" customHeight="1">
      <c r="J39" s="381" t="s">
        <v>105</v>
      </c>
      <c r="K39" s="382"/>
      <c r="L39" s="382"/>
      <c r="M39" s="383"/>
      <c r="N39" s="70"/>
      <c r="O39" s="70"/>
      <c r="P39" s="70"/>
      <c r="Q39" s="373" t="s">
        <v>105</v>
      </c>
      <c r="R39" s="379"/>
      <c r="S39" s="379"/>
      <c r="T39" s="380"/>
      <c r="U39" s="70"/>
      <c r="V39" s="70"/>
      <c r="W39" s="70"/>
      <c r="X39" s="70"/>
      <c r="Y39" s="70"/>
      <c r="Z39" s="70"/>
      <c r="AA39" s="70"/>
    </row>
    <row r="40" spans="9:27" ht="27" customHeight="1">
      <c r="J40" s="70"/>
      <c r="K40" s="70"/>
      <c r="L40" s="71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</row>
    <row r="41" spans="9:27" ht="27" customHeight="1">
      <c r="I41" s="78">
        <v>4410</v>
      </c>
      <c r="J41" s="381" t="s">
        <v>127</v>
      </c>
      <c r="K41" s="384"/>
      <c r="L41" s="384"/>
      <c r="M41" s="385"/>
      <c r="N41" s="78" t="s">
        <v>44</v>
      </c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</row>
    <row r="42" spans="9:27" ht="27" customHeight="1">
      <c r="I42" s="150" t="s">
        <v>564</v>
      </c>
      <c r="J42" s="381" t="s">
        <v>34</v>
      </c>
      <c r="K42" s="384"/>
      <c r="L42" s="384"/>
      <c r="M42" s="385"/>
      <c r="N42" s="78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</row>
    <row r="43" spans="9:27" ht="27" customHeight="1">
      <c r="J43" s="381" t="s">
        <v>105</v>
      </c>
      <c r="K43" s="382"/>
      <c r="L43" s="382"/>
      <c r="M43" s="383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</row>
    <row r="44" spans="9:27" ht="27" customHeight="1">
      <c r="J44" s="70"/>
      <c r="K44" s="70"/>
      <c r="L44" s="71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</row>
    <row r="45" spans="9:27" ht="27" customHeight="1">
      <c r="I45" s="78">
        <v>4410</v>
      </c>
      <c r="J45" s="381" t="s">
        <v>128</v>
      </c>
      <c r="K45" s="384"/>
      <c r="L45" s="384"/>
      <c r="M45" s="385"/>
      <c r="N45" s="78" t="s">
        <v>44</v>
      </c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</row>
    <row r="46" spans="9:27" ht="27" customHeight="1">
      <c r="I46" s="79">
        <v>12195</v>
      </c>
      <c r="J46" s="381" t="s">
        <v>34</v>
      </c>
      <c r="K46" s="382"/>
      <c r="L46" s="382"/>
      <c r="M46" s="383"/>
      <c r="N46" s="8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</row>
    <row r="47" spans="9:27" ht="27" customHeight="1">
      <c r="J47" s="391" t="s">
        <v>105</v>
      </c>
      <c r="K47" s="392"/>
      <c r="L47" s="392"/>
      <c r="M47" s="393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</row>
    <row r="48" spans="9:27" ht="27" customHeight="1">
      <c r="I48"/>
      <c r="J48"/>
      <c r="K48"/>
      <c r="L48"/>
      <c r="M48"/>
      <c r="N48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</row>
    <row r="49" spans="9:27" ht="27" customHeight="1">
      <c r="I49"/>
      <c r="J49"/>
      <c r="K49"/>
      <c r="L49"/>
      <c r="M49"/>
      <c r="N49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</row>
    <row r="50" spans="9:27" ht="27" customHeight="1">
      <c r="I50"/>
      <c r="J50"/>
      <c r="K50"/>
      <c r="L50"/>
      <c r="M50"/>
      <c r="N5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</row>
    <row r="51" spans="9:27" ht="27" customHeight="1">
      <c r="I51"/>
      <c r="J51"/>
      <c r="K51"/>
      <c r="L51"/>
      <c r="M51"/>
      <c r="N51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</row>
    <row r="52" spans="9:27" ht="27" customHeight="1"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</row>
    <row r="53" spans="9:27" ht="27" customHeight="1"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</row>
  </sheetData>
  <protectedRanges>
    <protectedRange sqref="AD1:IM17 P40:U65536 A1:O1 H2:O2 A2:A5 C3:O5 A6:O20 P1:U30 A21:A28 D21:O28 A29:O65536 V18:IM65536 P32:U34 P36:U38 V1:AC17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3:B5" name="Oblast1_1" securityDescriptor="O:WDG:WDD:(A;;CC;;;S-1-5-21-803378362-296240805-1831112798-6325)(A;;CC;;;S-1-5-21-803378362-296240805-1831112798-3188)"/>
    <protectedRange sqref="B28:C28" name="Oblast1_3" securityDescriptor="O:WDG:WDD:(A;;CC;;;S-1-5-21-803378362-296240805-1831112798-6325)(A;;CC;;;S-1-5-21-803378362-296240805-1831112798-3188)"/>
    <protectedRange sqref="B21:C27" name="Oblast1_1_4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 topLeftCell="A4">
      <selection activeCell="P31" sqref="P31"/>
      <pageMargins left="0.7" right="0.7" top="0.78740157499999996" bottom="0.78740157499999996" header="0.3" footer="0.3"/>
      <pageSetup paperSize="9" scale="83" orientation="landscape" r:id="rId1"/>
    </customSheetView>
    <customSheetView guid="{E50753B2-0B43-4D8D-8602-9F6FEEAD5C73}">
      <selection activeCell="Q31" sqref="Q31:T31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77">
    <mergeCell ref="C11:F11"/>
    <mergeCell ref="C15:F15"/>
    <mergeCell ref="Q29:T29"/>
    <mergeCell ref="B28:C28"/>
    <mergeCell ref="B25:C25"/>
    <mergeCell ref="B26:C26"/>
    <mergeCell ref="B27:C27"/>
    <mergeCell ref="Q19:T19"/>
    <mergeCell ref="Q23:T23"/>
    <mergeCell ref="Q13:T13"/>
    <mergeCell ref="Q27:T27"/>
    <mergeCell ref="Q21:T21"/>
    <mergeCell ref="Q22:T22"/>
    <mergeCell ref="Q25:T25"/>
    <mergeCell ref="Q26:T26"/>
    <mergeCell ref="Q18:T18"/>
    <mergeCell ref="J47:M47"/>
    <mergeCell ref="J45:M45"/>
    <mergeCell ref="J46:M46"/>
    <mergeCell ref="Q30:T30"/>
    <mergeCell ref="J31:M31"/>
    <mergeCell ref="J35:M35"/>
    <mergeCell ref="J39:M39"/>
    <mergeCell ref="J43:M43"/>
    <mergeCell ref="J34:M34"/>
    <mergeCell ref="J37:M37"/>
    <mergeCell ref="J38:M38"/>
    <mergeCell ref="J41:M41"/>
    <mergeCell ref="J42:M42"/>
    <mergeCell ref="J30:M30"/>
    <mergeCell ref="J33:M33"/>
    <mergeCell ref="Q39:T39"/>
    <mergeCell ref="S8:V8"/>
    <mergeCell ref="L8:O8"/>
    <mergeCell ref="E8:H8"/>
    <mergeCell ref="J26:M26"/>
    <mergeCell ref="J29:M29"/>
    <mergeCell ref="Q14:T14"/>
    <mergeCell ref="C14:F14"/>
    <mergeCell ref="J14:M14"/>
    <mergeCell ref="J15:M15"/>
    <mergeCell ref="B21:C21"/>
    <mergeCell ref="B22:C22"/>
    <mergeCell ref="J25:M25"/>
    <mergeCell ref="J27:M27"/>
    <mergeCell ref="B23:C23"/>
    <mergeCell ref="Q10:T10"/>
    <mergeCell ref="C9:F9"/>
    <mergeCell ref="I2:N2"/>
    <mergeCell ref="J3:M3"/>
    <mergeCell ref="J4:M4"/>
    <mergeCell ref="J5:M5"/>
    <mergeCell ref="B2:D2"/>
    <mergeCell ref="F2:G2"/>
    <mergeCell ref="J9:M9"/>
    <mergeCell ref="Q9:T9"/>
    <mergeCell ref="Q11:T11"/>
    <mergeCell ref="Q15:T15"/>
    <mergeCell ref="B24:C24"/>
    <mergeCell ref="J11:M11"/>
    <mergeCell ref="J23:M23"/>
    <mergeCell ref="J19:M19"/>
    <mergeCell ref="J13:M13"/>
    <mergeCell ref="J17:M17"/>
    <mergeCell ref="J21:M21"/>
    <mergeCell ref="J22:M22"/>
    <mergeCell ref="C13:F13"/>
    <mergeCell ref="C10:F10"/>
    <mergeCell ref="J10:M10"/>
    <mergeCell ref="J18:M18"/>
    <mergeCell ref="Q17:T17"/>
    <mergeCell ref="Q38:T38"/>
    <mergeCell ref="Q31:T31"/>
    <mergeCell ref="Q33:T33"/>
    <mergeCell ref="Q34:T34"/>
    <mergeCell ref="Q35:T35"/>
    <mergeCell ref="Q37:T37"/>
  </mergeCells>
  <pageMargins left="0.7" right="0.7" top="0.78740157499999996" bottom="0.78740157499999996" header="0.3" footer="0.3"/>
  <pageSetup paperSize="9" scale="34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0000000}">
          <x14:formula1>
            <xm:f>Units!$A$2:$A$74</xm:f>
          </x14:formula1>
          <xm:sqref>I3 B9 B13 P25 I9 I13 I17 I21 I25 I29 P29 I37 I41 I45 I33 P9 P13 P17 P21 P33 P37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BE23"/>
  <sheetViews>
    <sheetView showGridLines="0" zoomScale="70" zoomScaleNormal="70" workbookViewId="0">
      <selection activeCell="AA20" sqref="AA20"/>
    </sheetView>
  </sheetViews>
  <sheetFormatPr defaultColWidth="5.54296875" defaultRowHeight="27" customHeight="1"/>
  <cols>
    <col min="1" max="1" width="2.26953125" style="9" customWidth="1"/>
    <col min="2" max="2" width="6.453125" style="9" bestFit="1" customWidth="1"/>
    <col min="3" max="6" width="8.26953125" style="9" customWidth="1"/>
    <col min="7" max="7" width="5.54296875" style="9" customWidth="1"/>
    <col min="8" max="8" width="2.7265625" style="9" customWidth="1"/>
    <col min="9" max="9" width="6.453125" style="9" bestFit="1" customWidth="1"/>
    <col min="10" max="13" width="8.26953125" style="9" customWidth="1"/>
    <col min="14" max="14" width="5.54296875" style="9" customWidth="1"/>
    <col min="15" max="15" width="2.7265625" style="9" customWidth="1"/>
    <col min="16" max="16" width="6.453125" style="9" bestFit="1" customWidth="1"/>
    <col min="17" max="20" width="8.26953125" style="9" customWidth="1"/>
    <col min="21" max="21" width="5.54296875" style="9" customWidth="1"/>
    <col min="22" max="22" width="2.7265625" style="9" customWidth="1"/>
    <col min="23" max="23" width="6.453125" style="9" bestFit="1" customWidth="1"/>
    <col min="24" max="27" width="8.26953125" style="9" customWidth="1"/>
    <col min="28" max="28" width="5.54296875" style="9" customWidth="1"/>
    <col min="29" max="29" width="2.7265625" style="9" customWidth="1"/>
    <col min="30" max="30" width="7.54296875" style="9" customWidth="1"/>
    <col min="31" max="33" width="8.26953125" style="9" customWidth="1"/>
    <col min="34" max="34" width="12.26953125" style="9" customWidth="1"/>
    <col min="35" max="35" width="5.54296875" style="9" customWidth="1"/>
    <col min="36" max="36" width="2.7265625" style="9" customWidth="1"/>
    <col min="37" max="37" width="6.453125" style="9" bestFit="1" customWidth="1"/>
    <col min="38" max="41" width="8.26953125" style="9" customWidth="1"/>
    <col min="42" max="42" width="5.54296875" style="9" customWidth="1"/>
    <col min="43" max="43" width="2.7265625" style="9" customWidth="1"/>
    <col min="44" max="44" width="6.453125" style="9" bestFit="1" customWidth="1"/>
    <col min="45" max="48" width="8.26953125" style="9" customWidth="1"/>
    <col min="49" max="49" width="5.54296875" style="9" customWidth="1"/>
    <col min="50" max="50" width="2.7265625" style="9" customWidth="1"/>
    <col min="51" max="51" width="6.453125" style="9" bestFit="1" customWidth="1"/>
    <col min="52" max="55" width="8.453125" style="9" customWidth="1"/>
    <col min="56" max="56" width="5.54296875" style="9"/>
    <col min="57" max="57" width="3" style="9" customWidth="1"/>
    <col min="58" max="58" width="2.453125" style="9" customWidth="1"/>
    <col min="59" max="16384" width="5.54296875" style="9"/>
  </cols>
  <sheetData>
    <row r="2" spans="1:57" ht="27" customHeight="1">
      <c r="B2" s="302" t="s">
        <v>344</v>
      </c>
      <c r="C2" s="303"/>
      <c r="D2" s="303"/>
      <c r="F2" s="261">
        <f>TES!F2</f>
        <v>45323</v>
      </c>
      <c r="G2" s="260"/>
    </row>
    <row r="3" spans="1:57" ht="27" customHeight="1">
      <c r="A3"/>
      <c r="B3"/>
      <c r="C3"/>
      <c r="D3"/>
      <c r="E3"/>
      <c r="X3" s="266" t="s">
        <v>139</v>
      </c>
      <c r="Y3" s="266"/>
      <c r="Z3" s="266"/>
      <c r="AA3" s="266"/>
      <c r="AB3" s="266"/>
      <c r="AC3" s="266"/>
      <c r="AD3" s="266"/>
    </row>
    <row r="4" spans="1:57" ht="27" customHeight="1">
      <c r="A4"/>
      <c r="B4"/>
      <c r="C4"/>
      <c r="D4"/>
      <c r="E4"/>
      <c r="R4" s="23"/>
      <c r="S4" s="23"/>
      <c r="T4" s="23"/>
      <c r="X4" s="64">
        <v>4710</v>
      </c>
      <c r="Y4" s="277" t="s">
        <v>140</v>
      </c>
      <c r="Z4" s="315"/>
      <c r="AA4" s="315"/>
      <c r="AB4" s="316"/>
      <c r="AC4" s="266" t="s">
        <v>548</v>
      </c>
      <c r="AD4" s="266"/>
    </row>
    <row r="5" spans="1:57" ht="27" customHeight="1">
      <c r="A5"/>
      <c r="B5"/>
      <c r="C5"/>
      <c r="D5"/>
      <c r="E5"/>
      <c r="R5" s="23"/>
      <c r="S5" s="23"/>
      <c r="T5" s="23"/>
      <c r="X5" s="145" t="s">
        <v>563</v>
      </c>
      <c r="Y5" s="277" t="s">
        <v>141</v>
      </c>
      <c r="Z5" s="315"/>
      <c r="AA5" s="315"/>
      <c r="AB5" s="316"/>
      <c r="AC5" s="266"/>
      <c r="AD5" s="266"/>
    </row>
    <row r="6" spans="1:57" ht="27" customHeight="1">
      <c r="A6"/>
      <c r="B6"/>
      <c r="C6"/>
      <c r="D6"/>
      <c r="E6"/>
      <c r="Y6" s="277" t="s">
        <v>596</v>
      </c>
      <c r="Z6" s="315"/>
      <c r="AA6" s="315"/>
      <c r="AB6" s="316"/>
    </row>
    <row r="7" spans="1:57" ht="27" customHeight="1">
      <c r="Z7" s="21"/>
    </row>
    <row r="8" spans="1:57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20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/>
      <c r="AV8"/>
      <c r="AW8"/>
      <c r="AX8"/>
      <c r="AY8"/>
      <c r="AZ8"/>
      <c r="BA8"/>
      <c r="BB8"/>
      <c r="BC8"/>
      <c r="BD8"/>
      <c r="BE8"/>
    </row>
    <row r="9" spans="1:57" ht="27" customHeight="1">
      <c r="E9" s="21"/>
      <c r="L9" s="21"/>
      <c r="S9" s="21"/>
      <c r="Z9" s="21"/>
      <c r="AG9" s="21"/>
      <c r="AN9" s="21"/>
      <c r="AT9" s="164"/>
      <c r="AU9"/>
      <c r="AV9"/>
      <c r="AW9"/>
      <c r="AX9"/>
      <c r="AY9"/>
      <c r="AZ9"/>
      <c r="BA9"/>
      <c r="BB9"/>
      <c r="BC9"/>
      <c r="BD9"/>
      <c r="BE9"/>
    </row>
    <row r="10" spans="1:57" ht="27" customHeight="1">
      <c r="B10" s="16">
        <v>4710</v>
      </c>
      <c r="C10" s="256" t="s">
        <v>142</v>
      </c>
      <c r="D10" s="270"/>
      <c r="E10" s="270"/>
      <c r="F10" s="271"/>
      <c r="G10" s="16" t="s">
        <v>37</v>
      </c>
      <c r="I10" s="16">
        <v>5220</v>
      </c>
      <c r="J10" s="256" t="s">
        <v>583</v>
      </c>
      <c r="K10" s="346"/>
      <c r="L10" s="346"/>
      <c r="M10" s="326"/>
      <c r="N10" s="16" t="s">
        <v>37</v>
      </c>
      <c r="P10" s="16">
        <v>4710</v>
      </c>
      <c r="Q10" s="256" t="s">
        <v>147</v>
      </c>
      <c r="R10" s="346"/>
      <c r="S10" s="346"/>
      <c r="T10" s="326"/>
      <c r="U10" s="16" t="s">
        <v>37</v>
      </c>
      <c r="W10" s="16">
        <v>4710</v>
      </c>
      <c r="X10" s="256" t="s">
        <v>148</v>
      </c>
      <c r="Y10" s="346"/>
      <c r="Z10" s="346"/>
      <c r="AA10" s="326"/>
      <c r="AB10" s="16" t="s">
        <v>37</v>
      </c>
      <c r="AD10" s="16">
        <v>4710</v>
      </c>
      <c r="AE10" s="256" t="s">
        <v>618</v>
      </c>
      <c r="AF10" s="346"/>
      <c r="AG10" s="346"/>
      <c r="AH10" s="326"/>
      <c r="AI10" s="16" t="s">
        <v>37</v>
      </c>
      <c r="AK10" s="16">
        <v>4710</v>
      </c>
      <c r="AL10" s="256" t="s">
        <v>149</v>
      </c>
      <c r="AM10" s="346"/>
      <c r="AN10" s="346"/>
      <c r="AO10" s="326"/>
      <c r="AP10" s="16" t="s">
        <v>37</v>
      </c>
      <c r="AR10" s="16">
        <v>4710</v>
      </c>
      <c r="AS10" s="256" t="s">
        <v>150</v>
      </c>
      <c r="AT10" s="346"/>
      <c r="AU10" s="346"/>
      <c r="AV10" s="326"/>
      <c r="AW10" s="16" t="s">
        <v>37</v>
      </c>
      <c r="AY10"/>
      <c r="AZ10"/>
      <c r="BA10"/>
      <c r="BB10"/>
      <c r="BC10"/>
      <c r="BD10"/>
      <c r="BE10"/>
    </row>
    <row r="11" spans="1:57" ht="27" customHeight="1">
      <c r="B11" s="16">
        <v>11664</v>
      </c>
      <c r="C11" s="256" t="s">
        <v>151</v>
      </c>
      <c r="D11" s="270"/>
      <c r="E11" s="270"/>
      <c r="F11" s="271"/>
      <c r="G11" s="16"/>
      <c r="I11" s="16">
        <v>20381</v>
      </c>
      <c r="J11" s="256" t="s">
        <v>646</v>
      </c>
      <c r="K11" s="346"/>
      <c r="L11" s="346"/>
      <c r="M11" s="326"/>
      <c r="N11" s="16"/>
      <c r="P11" s="16">
        <v>52851</v>
      </c>
      <c r="Q11" s="256" t="s">
        <v>151</v>
      </c>
      <c r="R11" s="346"/>
      <c r="S11" s="346"/>
      <c r="T11" s="326"/>
      <c r="U11" s="16"/>
      <c r="W11" s="16">
        <v>11615</v>
      </c>
      <c r="X11" s="256" t="s">
        <v>151</v>
      </c>
      <c r="Y11" s="346"/>
      <c r="Z11" s="346"/>
      <c r="AA11" s="326"/>
      <c r="AB11" s="16"/>
      <c r="AD11" s="16">
        <v>11996</v>
      </c>
      <c r="AE11" s="256" t="s">
        <v>151</v>
      </c>
      <c r="AF11" s="346"/>
      <c r="AG11" s="346"/>
      <c r="AH11" s="326"/>
      <c r="AI11" s="16"/>
      <c r="AK11" s="16">
        <v>20289</v>
      </c>
      <c r="AL11" s="256" t="s">
        <v>151</v>
      </c>
      <c r="AM11" s="346"/>
      <c r="AN11" s="346"/>
      <c r="AO11" s="326"/>
      <c r="AP11" s="16"/>
      <c r="AR11" s="16">
        <v>11532</v>
      </c>
      <c r="AS11" s="256" t="s">
        <v>151</v>
      </c>
      <c r="AT11" s="346"/>
      <c r="AU11" s="346"/>
      <c r="AV11" s="326"/>
      <c r="AW11" s="16"/>
      <c r="AY11"/>
      <c r="AZ11"/>
      <c r="BA11"/>
      <c r="BB11"/>
      <c r="BC11"/>
      <c r="BD11"/>
      <c r="BE11"/>
    </row>
    <row r="12" spans="1:57" ht="27" customHeight="1">
      <c r="C12" s="256" t="s">
        <v>152</v>
      </c>
      <c r="D12" s="346"/>
      <c r="E12" s="346"/>
      <c r="F12" s="326"/>
      <c r="J12" s="256" t="s">
        <v>645</v>
      </c>
      <c r="K12" s="346"/>
      <c r="L12" s="346"/>
      <c r="M12" s="326"/>
      <c r="Q12" s="256" t="s">
        <v>152</v>
      </c>
      <c r="R12" s="346"/>
      <c r="S12" s="346"/>
      <c r="T12" s="326"/>
      <c r="X12" s="256" t="s">
        <v>152</v>
      </c>
      <c r="Y12" s="346"/>
      <c r="Z12" s="346"/>
      <c r="AA12" s="326"/>
      <c r="AE12" s="256" t="s">
        <v>152</v>
      </c>
      <c r="AF12" s="346"/>
      <c r="AG12" s="346"/>
      <c r="AH12" s="326"/>
      <c r="AL12" s="256" t="s">
        <v>152</v>
      </c>
      <c r="AM12" s="346"/>
      <c r="AN12" s="346"/>
      <c r="AO12" s="326"/>
      <c r="AS12" s="256" t="s">
        <v>152</v>
      </c>
      <c r="AT12" s="346"/>
      <c r="AU12" s="346"/>
      <c r="AV12" s="326"/>
      <c r="AY12"/>
      <c r="AZ12"/>
      <c r="BA12"/>
      <c r="BB12"/>
      <c r="BC12"/>
      <c r="BD12"/>
      <c r="BE12"/>
    </row>
    <row r="13" spans="1:57" ht="27" customHeight="1">
      <c r="I13"/>
      <c r="J13"/>
      <c r="K13"/>
      <c r="L13"/>
      <c r="M13"/>
      <c r="N13"/>
      <c r="AE13" s="156"/>
      <c r="AY13"/>
      <c r="AZ13"/>
      <c r="BA13"/>
      <c r="BB13"/>
      <c r="BC13"/>
      <c r="BD13"/>
      <c r="BE13"/>
    </row>
    <row r="14" spans="1:57" ht="27" customHeight="1">
      <c r="I14"/>
      <c r="J14"/>
      <c r="K14"/>
      <c r="L14"/>
      <c r="M14"/>
      <c r="N14"/>
      <c r="AE14" s="156"/>
      <c r="AF14" s="156"/>
      <c r="AG14" s="156"/>
      <c r="AH14" s="156"/>
    </row>
    <row r="15" spans="1:57" ht="27" customHeight="1">
      <c r="B15" s="265" t="s">
        <v>551</v>
      </c>
      <c r="C15" s="263"/>
      <c r="I15"/>
      <c r="J15"/>
      <c r="K15"/>
      <c r="L15"/>
      <c r="M15"/>
      <c r="N15"/>
    </row>
    <row r="16" spans="1:57" ht="27" customHeight="1">
      <c r="B16" s="266" t="s">
        <v>552</v>
      </c>
      <c r="C16" s="263"/>
      <c r="I16"/>
      <c r="J16"/>
      <c r="K16"/>
      <c r="L16"/>
      <c r="M16"/>
      <c r="N16"/>
    </row>
    <row r="17" spans="2:32" ht="27" customHeight="1">
      <c r="B17" s="267" t="s">
        <v>529</v>
      </c>
      <c r="C17" s="263"/>
    </row>
    <row r="18" spans="2:32" ht="27" customHeight="1">
      <c r="B18" s="268" t="s">
        <v>528</v>
      </c>
      <c r="C18" s="263"/>
    </row>
    <row r="19" spans="2:32" ht="27" customHeight="1">
      <c r="B19" s="269" t="s">
        <v>527</v>
      </c>
      <c r="C19" s="263"/>
      <c r="Y19" s="23"/>
      <c r="Z19" s="23"/>
      <c r="AA19" s="23"/>
      <c r="AB19" s="23"/>
      <c r="AC19" s="23"/>
      <c r="AD19" s="23"/>
      <c r="AE19" s="23"/>
      <c r="AF19" s="23"/>
    </row>
    <row r="20" spans="2:32" ht="27" customHeight="1">
      <c r="B20" s="262" t="s">
        <v>526</v>
      </c>
      <c r="C20" s="263"/>
      <c r="X20" s="23"/>
      <c r="Y20" s="23"/>
      <c r="Z20" s="23"/>
      <c r="AA20" s="23"/>
      <c r="AB20" s="23"/>
      <c r="AC20" s="23"/>
      <c r="AD20" s="23"/>
      <c r="AE20" s="23"/>
      <c r="AF20" s="23"/>
    </row>
    <row r="21" spans="2:32" ht="27" customHeight="1">
      <c r="B21" s="264" t="s">
        <v>525</v>
      </c>
      <c r="C21" s="263"/>
      <c r="X21" s="23"/>
      <c r="Y21" s="23"/>
      <c r="Z21" s="23"/>
      <c r="AA21" s="23"/>
      <c r="AB21" s="23"/>
      <c r="AC21" s="23"/>
      <c r="AD21" s="23"/>
      <c r="AE21" s="23"/>
      <c r="AF21" s="23"/>
    </row>
    <row r="22" spans="2:32" ht="27" customHeight="1">
      <c r="B22" s="275" t="s">
        <v>539</v>
      </c>
      <c r="C22" s="276"/>
      <c r="X22" s="23"/>
      <c r="Y22" s="23"/>
      <c r="Z22" s="23"/>
      <c r="AA22" s="23"/>
      <c r="AB22" s="23"/>
      <c r="AC22" s="23"/>
      <c r="AD22" s="23"/>
      <c r="AE22" s="23"/>
      <c r="AF22" s="23"/>
    </row>
    <row r="23" spans="2:32" ht="27" customHeight="1">
      <c r="X23" s="23"/>
      <c r="Y23" s="23"/>
      <c r="Z23" s="23"/>
      <c r="AA23" s="23"/>
      <c r="AB23" s="23"/>
      <c r="AC23" s="23"/>
      <c r="AD23" s="23"/>
      <c r="AE23" s="23"/>
      <c r="AF23" s="23"/>
    </row>
  </sheetData>
  <protectedRanges>
    <protectedRange sqref="W9:AI9 X3:AC6 A7:V9 H3:V3 A1:A6 H1:AI2 B1:G1 C4:V6 A15:A22 A23:IK65537 I14:N16 AG8 AJ1:IK9 Z7:Z8 AC7:AF8 AH7:AI8 A10:H14 O10:IK14 I10:N13 D15:H22 O15:IK22 I18:N22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B22:C22" name="Oblast1_3" securityDescriptor="O:WDG:WDD:(A;;CC;;;S-1-5-21-803378362-296240805-1831112798-6325)(A;;CC;;;S-1-5-21-803378362-296240805-1831112798-3188)"/>
    <protectedRange sqref="B15:C21" name="Oblast1_1_4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cale="62" showGridLines="0" fitToPage="1">
      <selection activeCell="W26" sqref="W26"/>
      <pageMargins left="0.7" right="0.7" top="0.78740157499999996" bottom="0.78740157499999996" header="0.3" footer="0.3"/>
      <pageSetup paperSize="9" scale="28" orientation="landscape" r:id="rId1"/>
    </customSheetView>
    <customSheetView guid="{E50753B2-0B43-4D8D-8602-9F6FEEAD5C73}">
      <selection activeCell="AD2" sqref="AD2:AI2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37">
    <mergeCell ref="C11:F11"/>
    <mergeCell ref="AS10:AV10"/>
    <mergeCell ref="B18:C18"/>
    <mergeCell ref="B19:C19"/>
    <mergeCell ref="AS12:AV12"/>
    <mergeCell ref="B2:D2"/>
    <mergeCell ref="F2:G2"/>
    <mergeCell ref="AL12:AO12"/>
    <mergeCell ref="J11:M11"/>
    <mergeCell ref="Q11:T11"/>
    <mergeCell ref="AL10:AO10"/>
    <mergeCell ref="AE10:AH10"/>
    <mergeCell ref="AE11:AH11"/>
    <mergeCell ref="AE12:AH12"/>
    <mergeCell ref="X3:AD3"/>
    <mergeCell ref="AC4:AD4"/>
    <mergeCell ref="AC5:AD5"/>
    <mergeCell ref="X11:AA11"/>
    <mergeCell ref="C10:F10"/>
    <mergeCell ref="J10:M10"/>
    <mergeCell ref="Q10:T10"/>
    <mergeCell ref="B22:C22"/>
    <mergeCell ref="Y4:AB4"/>
    <mergeCell ref="Y5:AB5"/>
    <mergeCell ref="AL11:AO11"/>
    <mergeCell ref="AS11:AV11"/>
    <mergeCell ref="Y6:AB6"/>
    <mergeCell ref="Q12:T12"/>
    <mergeCell ref="X12:AA12"/>
    <mergeCell ref="C12:F12"/>
    <mergeCell ref="J12:M12"/>
    <mergeCell ref="B20:C20"/>
    <mergeCell ref="B21:C21"/>
    <mergeCell ref="B15:C15"/>
    <mergeCell ref="B16:C16"/>
    <mergeCell ref="B17:C17"/>
    <mergeCell ref="X10:AA10"/>
  </mergeCells>
  <pageMargins left="0.7" right="0.7" top="0.78740157499999996" bottom="0.78740157499999996" header="0.3" footer="0.3"/>
  <pageSetup paperSize="9" scale="32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D00-000000000000}">
          <x14:formula1>
            <xm:f>Units!$A$2:$A$74</xm:f>
          </x14:formula1>
          <xm:sqref>B10 I10 P10 W10 X4 AK10 AR10 AD10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CP53"/>
  <sheetViews>
    <sheetView showGridLines="0" zoomScale="70" zoomScaleNormal="70" zoomScaleSheetLayoutView="70" workbookViewId="0">
      <selection activeCell="X25" sqref="X25"/>
    </sheetView>
  </sheetViews>
  <sheetFormatPr defaultColWidth="5.54296875" defaultRowHeight="27" customHeight="1"/>
  <cols>
    <col min="1" max="1" width="2.26953125" style="9" customWidth="1"/>
    <col min="2" max="2" width="8.7265625" style="9" customWidth="1"/>
    <col min="3" max="3" width="8.1796875" style="9" customWidth="1"/>
    <col min="4" max="7" width="7.453125" style="9" customWidth="1"/>
    <col min="8" max="8" width="7.26953125" style="9" customWidth="1"/>
    <col min="9" max="9" width="5.81640625" style="9" customWidth="1"/>
    <col min="10" max="10" width="6.453125" style="9" bestFit="1" customWidth="1"/>
    <col min="11" max="14" width="8.26953125" style="9" customWidth="1"/>
    <col min="15" max="15" width="5.54296875" style="9" customWidth="1"/>
    <col min="16" max="16" width="5.1796875" style="9" customWidth="1"/>
    <col min="17" max="17" width="6.453125" style="9" bestFit="1" customWidth="1"/>
    <col min="18" max="19" width="8.26953125" style="9" customWidth="1"/>
    <col min="20" max="20" width="9.26953125" style="9" customWidth="1"/>
    <col min="21" max="21" width="10.1796875" style="9" customWidth="1"/>
    <col min="22" max="22" width="5.54296875" style="9" customWidth="1"/>
    <col min="23" max="23" width="3" style="9" customWidth="1"/>
    <col min="24" max="24" width="2.7265625" style="9" customWidth="1"/>
    <col min="25" max="25" width="2.81640625" style="9" customWidth="1"/>
    <col min="26" max="26" width="2.7265625" style="9" customWidth="1"/>
    <col min="27" max="27" width="6.453125" style="9" bestFit="1" customWidth="1"/>
    <col min="28" max="31" width="8.26953125" style="9" customWidth="1"/>
    <col min="32" max="32" width="5.54296875" style="9" customWidth="1"/>
    <col min="33" max="34" width="2.7265625" style="9" customWidth="1"/>
    <col min="35" max="35" width="6.54296875" style="9" customWidth="1"/>
    <col min="36" max="37" width="8.26953125" style="9" customWidth="1"/>
    <col min="38" max="38" width="9.81640625" style="9" customWidth="1"/>
    <col min="39" max="39" width="8.26953125" style="9" customWidth="1"/>
    <col min="40" max="42" width="6.7265625" style="9" customWidth="1"/>
    <col min="43" max="43" width="2.7265625" style="9" customWidth="1"/>
    <col min="44" max="44" width="6.453125" style="9" bestFit="1" customWidth="1"/>
    <col min="45" max="48" width="8.26953125" style="9" customWidth="1"/>
    <col min="49" max="49" width="5.54296875" style="9" customWidth="1"/>
    <col min="50" max="50" width="3.453125" style="9" customWidth="1"/>
    <col min="51" max="51" width="2.7265625" style="9" customWidth="1"/>
    <col min="52" max="52" width="6.453125" style="9" bestFit="1" customWidth="1"/>
    <col min="53" max="53" width="10.54296875" style="9" customWidth="1"/>
    <col min="54" max="54" width="10.81640625" style="9" customWidth="1"/>
    <col min="55" max="55" width="10.1796875" style="9" customWidth="1"/>
    <col min="56" max="56" width="11.26953125" style="9" customWidth="1"/>
    <col min="57" max="57" width="5.54296875" style="9" customWidth="1"/>
    <col min="58" max="58" width="2.7265625" style="9" customWidth="1"/>
    <col min="59" max="59" width="3.1796875" style="9" customWidth="1"/>
    <col min="60" max="60" width="3" style="9" customWidth="1"/>
    <col min="61" max="61" width="6.453125" style="9" bestFit="1" customWidth="1"/>
    <col min="62" max="65" width="8.453125" style="9" customWidth="1"/>
    <col min="66" max="66" width="5.54296875" style="9"/>
    <col min="67" max="67" width="2.453125" style="9" customWidth="1"/>
    <col min="68" max="68" width="6.453125" style="9" bestFit="1" customWidth="1"/>
    <col min="69" max="72" width="8.453125" style="9" customWidth="1"/>
    <col min="73" max="73" width="5.54296875" style="9"/>
    <col min="74" max="74" width="2.7265625" style="9" customWidth="1"/>
    <col min="75" max="75" width="6.453125" style="9" bestFit="1" customWidth="1"/>
    <col min="76" max="79" width="6.54296875" style="9" customWidth="1"/>
    <col min="80" max="80" width="6.453125" style="9" customWidth="1"/>
    <col min="81" max="81" width="3.453125" style="9" customWidth="1"/>
    <col min="82" max="82" width="6.453125" bestFit="1" customWidth="1"/>
    <col min="83" max="86" width="8.453125" customWidth="1"/>
    <col min="88" max="88" width="5.54296875" style="9"/>
    <col min="89" max="89" width="6.453125" bestFit="1" customWidth="1"/>
    <col min="90" max="93" width="8.453125" customWidth="1"/>
    <col min="95" max="16384" width="5.54296875" style="9"/>
  </cols>
  <sheetData>
    <row r="1" spans="2:94" ht="27" customHeight="1">
      <c r="AU1" s="41"/>
    </row>
    <row r="2" spans="2:94" ht="27" customHeight="1">
      <c r="B2" s="302" t="s">
        <v>344</v>
      </c>
      <c r="C2" s="303"/>
      <c r="D2" s="303"/>
      <c r="F2" s="261">
        <f>TES!F2</f>
        <v>45323</v>
      </c>
      <c r="G2" s="260"/>
      <c r="AU2" s="41"/>
    </row>
    <row r="3" spans="2:94" ht="27" customHeight="1">
      <c r="B3"/>
      <c r="C3"/>
      <c r="D3"/>
      <c r="E3" s="91"/>
      <c r="F3" s="92"/>
      <c r="AI3" s="277" t="s">
        <v>209</v>
      </c>
      <c r="AJ3" s="278"/>
      <c r="AK3" s="278"/>
      <c r="AL3" s="278"/>
      <c r="AM3" s="278"/>
      <c r="AN3" s="279"/>
      <c r="AU3" s="41"/>
    </row>
    <row r="4" spans="2:94" ht="27" customHeight="1">
      <c r="B4"/>
      <c r="C4"/>
      <c r="D4"/>
      <c r="AI4" s="64">
        <v>4440</v>
      </c>
      <c r="AJ4" s="277" t="s">
        <v>153</v>
      </c>
      <c r="AK4" s="278"/>
      <c r="AL4" s="278"/>
      <c r="AM4" s="279"/>
      <c r="AN4" s="64" t="s">
        <v>548</v>
      </c>
      <c r="AU4" s="41"/>
    </row>
    <row r="5" spans="2:94" ht="27" customHeight="1">
      <c r="B5"/>
      <c r="C5"/>
      <c r="D5"/>
      <c r="AI5" s="64">
        <v>12079</v>
      </c>
      <c r="AJ5" s="277" t="s">
        <v>154</v>
      </c>
      <c r="AK5" s="278"/>
      <c r="AL5" s="278"/>
      <c r="AM5" s="279"/>
      <c r="AN5" s="64"/>
      <c r="AU5" s="41"/>
    </row>
    <row r="6" spans="2:94" ht="27" customHeight="1">
      <c r="B6"/>
      <c r="C6"/>
      <c r="D6"/>
      <c r="AJ6" s="277" t="s">
        <v>100</v>
      </c>
      <c r="AK6" s="278"/>
      <c r="AL6" s="278"/>
      <c r="AM6" s="279"/>
      <c r="AU6" s="41"/>
    </row>
    <row r="7" spans="2:94" ht="27" customHeight="1">
      <c r="AL7" s="21"/>
      <c r="AU7" s="41"/>
    </row>
    <row r="8" spans="2:94" ht="27" customHeight="1">
      <c r="AL8" s="21"/>
      <c r="AU8" s="41"/>
    </row>
    <row r="9" spans="2:94" ht="27" customHeight="1" thickBot="1"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20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</row>
    <row r="10" spans="2:94" ht="27" customHeight="1">
      <c r="F10" s="21"/>
      <c r="M10" s="21"/>
      <c r="T10" s="21"/>
      <c r="AD10" s="21"/>
      <c r="AL10" s="21"/>
      <c r="AU10" s="21"/>
      <c r="BC10" s="21"/>
      <c r="BL10" s="21"/>
      <c r="BS10" s="21"/>
      <c r="BZ10" s="14"/>
      <c r="CD10" s="9"/>
      <c r="CE10" s="9"/>
      <c r="CF10" s="9"/>
      <c r="CG10" s="14"/>
      <c r="CH10" s="9"/>
      <c r="CI10" s="9"/>
      <c r="CK10" s="9"/>
      <c r="CL10" s="9"/>
      <c r="CM10" s="9"/>
      <c r="CN10" s="14"/>
      <c r="CO10" s="9"/>
      <c r="CP10" s="9"/>
    </row>
    <row r="11" spans="2:94" ht="27" customHeight="1">
      <c r="C11" s="178">
        <v>1310</v>
      </c>
      <c r="D11" s="256" t="s">
        <v>602</v>
      </c>
      <c r="E11" s="257"/>
      <c r="F11" s="257"/>
      <c r="G11" s="258"/>
      <c r="H11" s="16" t="s">
        <v>44</v>
      </c>
      <c r="J11" s="32">
        <v>2320</v>
      </c>
      <c r="K11" s="292" t="s">
        <v>178</v>
      </c>
      <c r="L11" s="344"/>
      <c r="M11" s="344"/>
      <c r="N11" s="345"/>
      <c r="O11" s="32" t="s">
        <v>478</v>
      </c>
      <c r="Q11" s="10">
        <v>4440</v>
      </c>
      <c r="R11" s="294" t="s">
        <v>155</v>
      </c>
      <c r="S11" s="323"/>
      <c r="T11" s="323"/>
      <c r="U11" s="324"/>
      <c r="V11" s="10" t="s">
        <v>103</v>
      </c>
      <c r="AA11" s="10">
        <v>4440</v>
      </c>
      <c r="AB11" s="294" t="s">
        <v>156</v>
      </c>
      <c r="AC11" s="323"/>
      <c r="AD11" s="323"/>
      <c r="AE11" s="324"/>
      <c r="AF11" s="10" t="s">
        <v>103</v>
      </c>
      <c r="AI11" s="10">
        <v>4440</v>
      </c>
      <c r="AJ11" s="294" t="s">
        <v>158</v>
      </c>
      <c r="AK11" s="323"/>
      <c r="AL11" s="323"/>
      <c r="AM11" s="324"/>
      <c r="AN11" s="10" t="s">
        <v>103</v>
      </c>
      <c r="AR11" s="10">
        <v>4440</v>
      </c>
      <c r="AS11" s="294" t="s">
        <v>159</v>
      </c>
      <c r="AT11" s="323"/>
      <c r="AU11" s="323"/>
      <c r="AV11" s="324"/>
      <c r="AW11" s="10" t="s">
        <v>103</v>
      </c>
      <c r="AZ11" s="10">
        <v>4450</v>
      </c>
      <c r="BA11" s="294" t="s">
        <v>160</v>
      </c>
      <c r="BB11" s="323"/>
      <c r="BC11" s="323"/>
      <c r="BD11" s="324"/>
      <c r="BE11" s="10" t="s">
        <v>103</v>
      </c>
      <c r="BI11" s="10">
        <v>4450</v>
      </c>
      <c r="BJ11" s="294" t="s">
        <v>161</v>
      </c>
      <c r="BK11" s="323"/>
      <c r="BL11" s="323"/>
      <c r="BM11" s="324"/>
      <c r="BN11" s="10" t="s">
        <v>103</v>
      </c>
      <c r="BP11" s="10">
        <v>4420</v>
      </c>
      <c r="BQ11" s="294" t="s">
        <v>94</v>
      </c>
      <c r="BR11" s="323"/>
      <c r="BS11" s="323"/>
      <c r="BT11" s="324"/>
      <c r="BU11" s="10" t="s">
        <v>44</v>
      </c>
      <c r="BW11" s="64">
        <v>4410</v>
      </c>
      <c r="BX11" s="277" t="s">
        <v>110</v>
      </c>
      <c r="BY11" s="278"/>
      <c r="BZ11" s="278"/>
      <c r="CA11" s="279"/>
      <c r="CB11" s="64" t="s">
        <v>548</v>
      </c>
      <c r="CD11" s="10">
        <v>3420</v>
      </c>
      <c r="CE11" s="294" t="s">
        <v>113</v>
      </c>
      <c r="CF11" s="321"/>
      <c r="CG11" s="321"/>
      <c r="CH11" s="322"/>
      <c r="CI11" s="10" t="s">
        <v>36</v>
      </c>
      <c r="CK11" s="16">
        <v>2560</v>
      </c>
      <c r="CL11" s="256" t="s">
        <v>86</v>
      </c>
      <c r="CM11" s="270"/>
      <c r="CN11" s="270"/>
      <c r="CO11" s="271"/>
      <c r="CP11" s="16" t="s">
        <v>44</v>
      </c>
    </row>
    <row r="12" spans="2:94" ht="27" customHeight="1">
      <c r="C12" s="16">
        <v>12031</v>
      </c>
      <c r="D12" s="256" t="s">
        <v>689</v>
      </c>
      <c r="E12" s="257"/>
      <c r="F12" s="257"/>
      <c r="G12" s="258"/>
      <c r="H12" s="16"/>
      <c r="J12" s="32">
        <v>11264</v>
      </c>
      <c r="K12" s="292" t="s">
        <v>377</v>
      </c>
      <c r="L12" s="344"/>
      <c r="M12" s="344"/>
      <c r="N12" s="345"/>
      <c r="O12" s="32"/>
      <c r="Q12" s="10">
        <v>10243</v>
      </c>
      <c r="R12" s="294" t="s">
        <v>485</v>
      </c>
      <c r="S12" s="323"/>
      <c r="T12" s="323"/>
      <c r="U12" s="324"/>
      <c r="V12" s="10"/>
      <c r="AA12" s="10">
        <v>69985</v>
      </c>
      <c r="AB12" s="294" t="s">
        <v>488</v>
      </c>
      <c r="AC12" s="323"/>
      <c r="AD12" s="323"/>
      <c r="AE12" s="324"/>
      <c r="AF12" s="10"/>
      <c r="AI12" s="10">
        <v>10869</v>
      </c>
      <c r="AJ12" s="294" t="s">
        <v>488</v>
      </c>
      <c r="AK12" s="323"/>
      <c r="AL12" s="323"/>
      <c r="AM12" s="324"/>
      <c r="AN12" s="10"/>
      <c r="AR12" s="10">
        <v>11736</v>
      </c>
      <c r="AS12" s="294" t="s">
        <v>490</v>
      </c>
      <c r="AT12" s="323"/>
      <c r="AU12" s="323"/>
      <c r="AV12" s="324"/>
      <c r="AW12" s="10"/>
      <c r="AZ12" s="10">
        <v>99033</v>
      </c>
      <c r="BA12" s="294" t="s">
        <v>491</v>
      </c>
      <c r="BB12" s="323"/>
      <c r="BC12" s="323"/>
      <c r="BD12" s="324"/>
      <c r="BE12" s="10"/>
      <c r="BI12" s="10">
        <v>10103</v>
      </c>
      <c r="BJ12" s="294" t="s">
        <v>174</v>
      </c>
      <c r="BK12" s="323"/>
      <c r="BL12" s="323"/>
      <c r="BM12" s="324"/>
      <c r="BN12" s="10"/>
      <c r="BP12" s="10">
        <v>12117</v>
      </c>
      <c r="BQ12" s="294" t="s">
        <v>693</v>
      </c>
      <c r="BR12" s="323"/>
      <c r="BS12" s="323"/>
      <c r="BT12" s="324"/>
      <c r="BU12" s="10"/>
      <c r="BW12" s="64">
        <v>98834</v>
      </c>
      <c r="BX12" s="277" t="s">
        <v>119</v>
      </c>
      <c r="BY12" s="278"/>
      <c r="BZ12" s="278"/>
      <c r="CA12" s="279"/>
      <c r="CB12" s="64"/>
      <c r="CD12" s="10">
        <v>11378</v>
      </c>
      <c r="CE12" s="294" t="s">
        <v>114</v>
      </c>
      <c r="CF12" s="321"/>
      <c r="CG12" s="321"/>
      <c r="CH12" s="322"/>
      <c r="CI12" s="10"/>
      <c r="CK12" s="16">
        <v>11759</v>
      </c>
      <c r="CL12" s="256" t="s">
        <v>87</v>
      </c>
      <c r="CM12" s="270"/>
      <c r="CN12" s="270"/>
      <c r="CO12" s="271"/>
      <c r="CP12" s="16"/>
    </row>
    <row r="13" spans="2:94" ht="27" customHeight="1">
      <c r="D13" s="256" t="s">
        <v>687</v>
      </c>
      <c r="E13" s="257"/>
      <c r="F13" s="257"/>
      <c r="G13" s="258"/>
      <c r="K13" s="292" t="s">
        <v>185</v>
      </c>
      <c r="L13" s="340"/>
      <c r="M13" s="340"/>
      <c r="N13" s="341"/>
      <c r="R13" s="294" t="s">
        <v>486</v>
      </c>
      <c r="S13" s="323"/>
      <c r="T13" s="323"/>
      <c r="U13" s="324"/>
      <c r="AB13" s="294" t="s">
        <v>180</v>
      </c>
      <c r="AC13" s="323"/>
      <c r="AD13" s="323"/>
      <c r="AE13" s="324"/>
      <c r="AJ13" s="294" t="s">
        <v>180</v>
      </c>
      <c r="AK13" s="323"/>
      <c r="AL13" s="323"/>
      <c r="AM13" s="324"/>
      <c r="AS13" s="294" t="s">
        <v>181</v>
      </c>
      <c r="AT13" s="323"/>
      <c r="AU13" s="323"/>
      <c r="AV13" s="324"/>
      <c r="BA13" s="294" t="s">
        <v>183</v>
      </c>
      <c r="BB13" s="323"/>
      <c r="BC13" s="323"/>
      <c r="BD13" s="324"/>
      <c r="BJ13" s="294" t="s">
        <v>182</v>
      </c>
      <c r="BK13" s="323"/>
      <c r="BL13" s="323"/>
      <c r="BM13" s="324"/>
      <c r="BQ13" s="294" t="s">
        <v>692</v>
      </c>
      <c r="BR13" s="323"/>
      <c r="BS13" s="323"/>
      <c r="BT13" s="324"/>
      <c r="BX13" s="277" t="s">
        <v>112</v>
      </c>
      <c r="BY13" s="278"/>
      <c r="BZ13" s="278"/>
      <c r="CA13" s="279"/>
      <c r="CD13" s="9"/>
      <c r="CE13" s="294" t="s">
        <v>115</v>
      </c>
      <c r="CF13" s="406"/>
      <c r="CG13" s="406"/>
      <c r="CH13" s="407"/>
      <c r="CI13" s="9"/>
      <c r="CK13" s="9"/>
      <c r="CL13" s="256" t="s">
        <v>101</v>
      </c>
      <c r="CM13" s="346"/>
      <c r="CN13" s="346"/>
      <c r="CO13" s="326"/>
      <c r="CP13" s="9"/>
    </row>
    <row r="14" spans="2:94" ht="27" customHeight="1" thickBot="1">
      <c r="F14" s="21"/>
      <c r="M14" s="21"/>
      <c r="T14" s="21"/>
      <c r="X14"/>
      <c r="Y14"/>
      <c r="Z14" s="12"/>
      <c r="AA14" s="12"/>
      <c r="AB14" s="12"/>
      <c r="AC14" s="13"/>
      <c r="AD14" s="21"/>
      <c r="AH14" s="12"/>
      <c r="AI14" s="12"/>
      <c r="AJ14" s="12"/>
      <c r="AK14" s="13"/>
      <c r="AL14" s="21"/>
      <c r="AR14" s="12"/>
      <c r="AS14" s="12"/>
      <c r="AT14" s="13"/>
      <c r="AU14"/>
      <c r="AY14" s="12"/>
      <c r="AZ14" s="12"/>
      <c r="BA14" s="12"/>
      <c r="BB14" s="13"/>
      <c r="BC14" s="21"/>
      <c r="BH14" s="12"/>
      <c r="BI14" s="12"/>
      <c r="BJ14" s="12"/>
      <c r="BK14" s="13"/>
      <c r="BL14" s="21"/>
      <c r="BS14" s="21"/>
      <c r="BT14"/>
      <c r="BU14"/>
      <c r="BV14"/>
      <c r="BY14" s="18"/>
      <c r="CD14" s="9"/>
      <c r="CE14" s="9"/>
      <c r="CF14" s="9"/>
      <c r="CG14" s="17"/>
      <c r="CH14" s="9"/>
      <c r="CI14" s="9"/>
      <c r="CK14" s="9"/>
      <c r="CL14" s="9"/>
      <c r="CM14" s="9"/>
      <c r="CN14" s="17"/>
      <c r="CO14" s="9"/>
      <c r="CP14" s="9"/>
    </row>
    <row r="15" spans="2:94" ht="27" customHeight="1">
      <c r="C15" s="178">
        <v>1310</v>
      </c>
      <c r="D15" s="256" t="s">
        <v>157</v>
      </c>
      <c r="E15" s="257"/>
      <c r="F15" s="257"/>
      <c r="G15" s="258"/>
      <c r="H15" s="16" t="s">
        <v>44</v>
      </c>
      <c r="J15" s="32">
        <v>2320</v>
      </c>
      <c r="K15" s="292" t="s">
        <v>176</v>
      </c>
      <c r="L15" s="344"/>
      <c r="M15" s="344"/>
      <c r="N15" s="345"/>
      <c r="O15" s="32" t="s">
        <v>478</v>
      </c>
      <c r="Q15" s="31">
        <v>2330</v>
      </c>
      <c r="R15" s="293" t="s">
        <v>487</v>
      </c>
      <c r="S15" s="404"/>
      <c r="T15" s="404"/>
      <c r="U15" s="405"/>
      <c r="V15" s="31"/>
      <c r="X15"/>
      <c r="Y15"/>
      <c r="Z15" s="34"/>
      <c r="AH15" s="34"/>
      <c r="AP15"/>
      <c r="AQ15" s="34"/>
      <c r="AU15"/>
      <c r="AX15" s="37"/>
      <c r="AY15" s="185"/>
      <c r="AZ15"/>
      <c r="BH15" s="34"/>
      <c r="BP15" s="16">
        <v>4420</v>
      </c>
      <c r="BQ15" s="256" t="s">
        <v>625</v>
      </c>
      <c r="BR15" s="257"/>
      <c r="BS15" s="257"/>
      <c r="BT15" s="258"/>
      <c r="BU15" s="62" t="s">
        <v>44</v>
      </c>
      <c r="BV15"/>
      <c r="BW15" s="16">
        <v>4410</v>
      </c>
      <c r="BX15" s="256" t="s">
        <v>120</v>
      </c>
      <c r="BY15" s="257"/>
      <c r="BZ15" s="257"/>
      <c r="CA15" s="258"/>
      <c r="CB15" s="16" t="s">
        <v>44</v>
      </c>
      <c r="CD15" s="16">
        <v>3420</v>
      </c>
      <c r="CE15" s="256" t="s">
        <v>116</v>
      </c>
      <c r="CF15" s="270"/>
      <c r="CG15" s="270"/>
      <c r="CH15" s="271"/>
      <c r="CI15" s="16" t="s">
        <v>44</v>
      </c>
      <c r="CK15" s="16">
        <v>2560</v>
      </c>
      <c r="CL15" s="253" t="s">
        <v>640</v>
      </c>
      <c r="CM15" s="254"/>
      <c r="CN15" s="254"/>
      <c r="CO15" s="255"/>
      <c r="CP15" s="16" t="s">
        <v>44</v>
      </c>
    </row>
    <row r="16" spans="2:94" ht="27" customHeight="1" thickBot="1">
      <c r="C16" s="16">
        <v>89368</v>
      </c>
      <c r="D16" s="256" t="s">
        <v>556</v>
      </c>
      <c r="E16" s="270"/>
      <c r="F16" s="270"/>
      <c r="G16" s="271"/>
      <c r="H16" s="16"/>
      <c r="J16" s="32">
        <v>11290</v>
      </c>
      <c r="K16" s="292" t="s">
        <v>96</v>
      </c>
      <c r="L16" s="344"/>
      <c r="M16" s="344"/>
      <c r="N16" s="345"/>
      <c r="O16" s="32"/>
      <c r="Q16" s="31">
        <v>2350</v>
      </c>
      <c r="R16" s="293" t="s">
        <v>162</v>
      </c>
      <c r="S16" s="404"/>
      <c r="T16" s="404"/>
      <c r="U16" s="405"/>
      <c r="V16" s="31"/>
      <c r="X16"/>
      <c r="Y16"/>
      <c r="Z16" s="35"/>
      <c r="AA16" s="32">
        <v>2420</v>
      </c>
      <c r="AB16" s="292" t="s">
        <v>163</v>
      </c>
      <c r="AC16" s="342"/>
      <c r="AD16" s="342"/>
      <c r="AE16" s="343"/>
      <c r="AF16" s="32" t="s">
        <v>478</v>
      </c>
      <c r="AH16" s="35"/>
      <c r="AI16" s="32">
        <v>2420</v>
      </c>
      <c r="AJ16" s="292" t="s">
        <v>164</v>
      </c>
      <c r="AK16" s="342"/>
      <c r="AL16" s="342"/>
      <c r="AM16" s="343"/>
      <c r="AN16" s="32" t="s">
        <v>478</v>
      </c>
      <c r="AP16"/>
      <c r="AQ16" s="35"/>
      <c r="AR16" s="32">
        <v>2460</v>
      </c>
      <c r="AS16" s="292" t="s">
        <v>165</v>
      </c>
      <c r="AT16" s="342"/>
      <c r="AU16" s="342"/>
      <c r="AV16" s="343"/>
      <c r="AW16" s="137" t="s">
        <v>478</v>
      </c>
      <c r="AX16" s="37"/>
      <c r="AY16" s="186"/>
      <c r="AZ16"/>
      <c r="BH16" s="35"/>
      <c r="BI16" s="32">
        <v>2430</v>
      </c>
      <c r="BJ16" s="292" t="s">
        <v>167</v>
      </c>
      <c r="BK16" s="342"/>
      <c r="BL16" s="342"/>
      <c r="BM16" s="343"/>
      <c r="BN16" s="32" t="s">
        <v>478</v>
      </c>
      <c r="BP16" s="16">
        <v>10102</v>
      </c>
      <c r="BQ16" s="256" t="s">
        <v>168</v>
      </c>
      <c r="BR16" s="257"/>
      <c r="BS16" s="257"/>
      <c r="BT16" s="258"/>
      <c r="BU16" s="16"/>
      <c r="BW16" s="16">
        <v>11550</v>
      </c>
      <c r="BX16" s="256" t="s">
        <v>117</v>
      </c>
      <c r="BY16" s="257"/>
      <c r="BZ16" s="257"/>
      <c r="CA16" s="258"/>
      <c r="CB16" s="16"/>
      <c r="CD16" s="16">
        <v>91523</v>
      </c>
      <c r="CE16" s="256" t="s">
        <v>117</v>
      </c>
      <c r="CF16" s="270"/>
      <c r="CG16" s="270"/>
      <c r="CH16" s="271"/>
      <c r="CI16" s="16"/>
      <c r="CK16" s="86">
        <v>12375</v>
      </c>
      <c r="CL16" s="256" t="s">
        <v>87</v>
      </c>
      <c r="CM16" s="257"/>
      <c r="CN16" s="257"/>
      <c r="CO16" s="258"/>
      <c r="CP16" s="16"/>
    </row>
    <row r="17" spans="3:94" ht="27" customHeight="1">
      <c r="D17" s="256" t="s">
        <v>546</v>
      </c>
      <c r="E17" s="270"/>
      <c r="F17" s="270"/>
      <c r="G17" s="271"/>
      <c r="K17" s="292" t="s">
        <v>107</v>
      </c>
      <c r="L17" s="340"/>
      <c r="M17" s="340"/>
      <c r="N17" s="341"/>
      <c r="Q17" s="31">
        <v>2370</v>
      </c>
      <c r="R17" s="293" t="s">
        <v>635</v>
      </c>
      <c r="S17" s="404"/>
      <c r="T17" s="404"/>
      <c r="U17" s="405"/>
      <c r="V17" s="31"/>
      <c r="X17"/>
      <c r="Y17"/>
      <c r="Z17" s="21"/>
      <c r="AA17" s="32">
        <v>11068</v>
      </c>
      <c r="AB17" s="292" t="s">
        <v>96</v>
      </c>
      <c r="AC17" s="342"/>
      <c r="AD17" s="342"/>
      <c r="AE17" s="343"/>
      <c r="AF17" s="32"/>
      <c r="AH17" s="21"/>
      <c r="AI17" s="32">
        <v>47239</v>
      </c>
      <c r="AJ17" s="292" t="s">
        <v>489</v>
      </c>
      <c r="AK17" s="342"/>
      <c r="AL17" s="342"/>
      <c r="AM17" s="343"/>
      <c r="AN17" s="32"/>
      <c r="AP17"/>
      <c r="AQ17" s="21"/>
      <c r="AR17" s="32">
        <v>54274</v>
      </c>
      <c r="AS17" s="292" t="s">
        <v>166</v>
      </c>
      <c r="AT17" s="342"/>
      <c r="AU17" s="342"/>
      <c r="AV17" s="343"/>
      <c r="AW17" s="32"/>
      <c r="AY17" s="21"/>
      <c r="AZ17" s="32">
        <v>2551</v>
      </c>
      <c r="BA17" s="292" t="s">
        <v>541</v>
      </c>
      <c r="BB17" s="342"/>
      <c r="BC17" s="342"/>
      <c r="BD17" s="343"/>
      <c r="BE17" s="32" t="s">
        <v>478</v>
      </c>
      <c r="BH17" s="21"/>
      <c r="BI17" s="32">
        <v>11518</v>
      </c>
      <c r="BJ17" s="292" t="s">
        <v>492</v>
      </c>
      <c r="BK17" s="342"/>
      <c r="BL17" s="342"/>
      <c r="BM17" s="343"/>
      <c r="BN17" s="32"/>
      <c r="BQ17" s="256" t="s">
        <v>184</v>
      </c>
      <c r="BR17" s="257"/>
      <c r="BS17" s="257"/>
      <c r="BT17" s="258"/>
      <c r="BX17" s="256" t="s">
        <v>115</v>
      </c>
      <c r="BY17" s="257"/>
      <c r="BZ17" s="257"/>
      <c r="CA17" s="258"/>
      <c r="CD17" s="9"/>
      <c r="CE17" s="256" t="s">
        <v>118</v>
      </c>
      <c r="CF17" s="346"/>
      <c r="CG17" s="346"/>
      <c r="CH17" s="326"/>
      <c r="CI17" s="9"/>
      <c r="CK17" s="9"/>
      <c r="CL17" s="256" t="s">
        <v>101</v>
      </c>
      <c r="CM17" s="257"/>
      <c r="CN17" s="257"/>
      <c r="CO17" s="258"/>
      <c r="CP17" s="9"/>
    </row>
    <row r="18" spans="3:94" ht="27" customHeight="1">
      <c r="F18" s="21"/>
      <c r="M18" s="21"/>
      <c r="X18"/>
      <c r="Y18"/>
      <c r="Z18" s="21"/>
      <c r="AB18" s="292" t="s">
        <v>107</v>
      </c>
      <c r="AC18" s="342"/>
      <c r="AD18" s="342"/>
      <c r="AE18" s="343"/>
      <c r="AH18" s="21"/>
      <c r="AJ18" s="292" t="s">
        <v>107</v>
      </c>
      <c r="AK18" s="342"/>
      <c r="AL18" s="342"/>
      <c r="AM18" s="343"/>
      <c r="AP18"/>
      <c r="AQ18" s="21"/>
      <c r="AS18" s="292" t="s">
        <v>189</v>
      </c>
      <c r="AT18" s="342"/>
      <c r="AU18" s="342"/>
      <c r="AV18" s="343"/>
      <c r="AY18" s="21"/>
      <c r="AZ18" s="32">
        <v>12516</v>
      </c>
      <c r="BA18" s="292" t="s">
        <v>96</v>
      </c>
      <c r="BB18" s="342"/>
      <c r="BC18" s="342"/>
      <c r="BD18" s="343"/>
      <c r="BE18" s="32"/>
      <c r="BH18" s="21"/>
      <c r="BJ18" s="292" t="s">
        <v>187</v>
      </c>
      <c r="BK18" s="342"/>
      <c r="BL18" s="342"/>
      <c r="BM18" s="343"/>
      <c r="BS18" s="21"/>
      <c r="BT18"/>
      <c r="BY18" s="18"/>
      <c r="CL18" s="398"/>
      <c r="CM18" s="398"/>
      <c r="CN18" s="398"/>
      <c r="CO18" s="398"/>
    </row>
    <row r="19" spans="3:94" ht="27" customHeight="1">
      <c r="C19" s="178">
        <v>1310</v>
      </c>
      <c r="D19" s="256" t="s">
        <v>550</v>
      </c>
      <c r="E19" s="257"/>
      <c r="F19" s="257"/>
      <c r="G19" s="258"/>
      <c r="H19" s="16" t="s">
        <v>44</v>
      </c>
      <c r="J19" s="32">
        <v>2320</v>
      </c>
      <c r="K19" s="292" t="s">
        <v>186</v>
      </c>
      <c r="L19" s="342"/>
      <c r="M19" s="342"/>
      <c r="N19" s="343"/>
      <c r="O19" s="32" t="s">
        <v>478</v>
      </c>
      <c r="X19"/>
      <c r="Y19"/>
      <c r="Z19" s="21"/>
      <c r="AH19" s="21"/>
      <c r="AP19"/>
      <c r="AQ19" s="21"/>
      <c r="AS19" s="257"/>
      <c r="AT19" s="257"/>
      <c r="AU19" s="257"/>
      <c r="AV19" s="257"/>
      <c r="AY19" s="21"/>
      <c r="BA19" s="411" t="s">
        <v>107</v>
      </c>
      <c r="BB19" s="412"/>
      <c r="BC19" s="412"/>
      <c r="BD19" s="413"/>
      <c r="BH19" s="21"/>
      <c r="BP19" s="16">
        <v>4420</v>
      </c>
      <c r="BQ19" s="256" t="s">
        <v>171</v>
      </c>
      <c r="BR19" s="257"/>
      <c r="BS19" s="257"/>
      <c r="BT19" s="258"/>
      <c r="BU19" s="62" t="s">
        <v>44</v>
      </c>
      <c r="BW19" s="16">
        <v>4410</v>
      </c>
      <c r="BX19" s="256" t="s">
        <v>121</v>
      </c>
      <c r="BY19" s="257"/>
      <c r="BZ19" s="257"/>
      <c r="CA19" s="258"/>
      <c r="CB19" s="16" t="s">
        <v>44</v>
      </c>
      <c r="CK19" s="62">
        <v>2560</v>
      </c>
      <c r="CL19" s="272" t="s">
        <v>589</v>
      </c>
      <c r="CM19" s="273"/>
      <c r="CN19" s="273"/>
      <c r="CO19" s="274"/>
      <c r="CP19" s="62" t="s">
        <v>44</v>
      </c>
    </row>
    <row r="20" spans="3:94" ht="27" customHeight="1" thickBot="1">
      <c r="C20" s="16">
        <v>12579</v>
      </c>
      <c r="D20" s="256" t="s">
        <v>556</v>
      </c>
      <c r="E20" s="257"/>
      <c r="F20" s="257"/>
      <c r="G20" s="258"/>
      <c r="H20" s="16"/>
      <c r="J20" s="32">
        <v>12152</v>
      </c>
      <c r="K20" s="292" t="s">
        <v>96</v>
      </c>
      <c r="L20" s="342"/>
      <c r="M20" s="342"/>
      <c r="N20" s="343"/>
      <c r="O20" s="32"/>
      <c r="X20"/>
      <c r="Y20"/>
      <c r="Z20" s="35"/>
      <c r="AA20" s="31">
        <v>2420</v>
      </c>
      <c r="AB20" s="293" t="s">
        <v>193</v>
      </c>
      <c r="AC20" s="404"/>
      <c r="AD20" s="404"/>
      <c r="AE20" s="405"/>
      <c r="AF20" s="31"/>
      <c r="AH20" s="35"/>
      <c r="AI20" s="32">
        <v>2420</v>
      </c>
      <c r="AJ20" s="292" t="s">
        <v>723</v>
      </c>
      <c r="AK20" s="342"/>
      <c r="AL20" s="342"/>
      <c r="AM20" s="343"/>
      <c r="AN20" s="32" t="s">
        <v>478</v>
      </c>
      <c r="AP20"/>
      <c r="AQ20" s="35"/>
      <c r="AR20" s="32">
        <v>2460</v>
      </c>
      <c r="AS20" s="292" t="s">
        <v>647</v>
      </c>
      <c r="AT20" s="342"/>
      <c r="AU20" s="342"/>
      <c r="AV20" s="343"/>
      <c r="AW20" s="32" t="s">
        <v>478</v>
      </c>
      <c r="AY20" s="21"/>
      <c r="AZ20"/>
      <c r="BA20" s="257"/>
      <c r="BB20" s="257"/>
      <c r="BC20" s="257"/>
      <c r="BD20" s="257"/>
      <c r="BH20" s="35"/>
      <c r="BI20" s="31">
        <v>2430</v>
      </c>
      <c r="BJ20" s="293" t="s">
        <v>494</v>
      </c>
      <c r="BK20" s="404"/>
      <c r="BL20" s="404"/>
      <c r="BM20" s="405"/>
      <c r="BN20" s="31"/>
      <c r="BP20" s="16">
        <v>82035</v>
      </c>
      <c r="BQ20" s="256" t="s">
        <v>168</v>
      </c>
      <c r="BR20" s="257"/>
      <c r="BS20" s="257"/>
      <c r="BT20" s="258"/>
      <c r="BU20" s="16"/>
      <c r="BW20" s="16">
        <v>94301</v>
      </c>
      <c r="BX20" s="256" t="s">
        <v>117</v>
      </c>
      <c r="BY20" s="257"/>
      <c r="BZ20" s="257"/>
      <c r="CA20" s="258"/>
      <c r="CB20" s="16"/>
      <c r="CK20" s="62">
        <v>12409</v>
      </c>
      <c r="CL20" s="272" t="s">
        <v>87</v>
      </c>
      <c r="CM20" s="273"/>
      <c r="CN20" s="273"/>
      <c r="CO20" s="274"/>
      <c r="CP20" s="62"/>
    </row>
    <row r="21" spans="3:94" ht="27" customHeight="1">
      <c r="D21" s="256" t="s">
        <v>546</v>
      </c>
      <c r="E21" s="257"/>
      <c r="F21" s="257"/>
      <c r="G21" s="258"/>
      <c r="K21" s="292" t="s">
        <v>107</v>
      </c>
      <c r="L21" s="342"/>
      <c r="M21" s="342"/>
      <c r="N21" s="343"/>
      <c r="X21"/>
      <c r="Y21"/>
      <c r="AA21" s="31"/>
      <c r="AB21" s="293"/>
      <c r="AC21" s="404"/>
      <c r="AD21" s="404"/>
      <c r="AE21" s="405"/>
      <c r="AF21" s="31"/>
      <c r="AG21" s="23"/>
      <c r="AH21" s="21"/>
      <c r="AI21" s="32">
        <v>12240</v>
      </c>
      <c r="AJ21" s="292" t="s">
        <v>96</v>
      </c>
      <c r="AK21" s="342"/>
      <c r="AL21" s="342"/>
      <c r="AM21" s="343"/>
      <c r="AN21" s="32"/>
      <c r="AP21"/>
      <c r="AQ21"/>
      <c r="AR21" s="32">
        <v>12637</v>
      </c>
      <c r="AS21" s="292" t="s">
        <v>25</v>
      </c>
      <c r="AT21" s="342"/>
      <c r="AU21" s="342"/>
      <c r="AV21" s="343"/>
      <c r="AW21" s="32"/>
      <c r="AY21" s="21"/>
      <c r="AZ21" s="31">
        <v>2340</v>
      </c>
      <c r="BA21" s="293" t="s">
        <v>191</v>
      </c>
      <c r="BB21" s="404"/>
      <c r="BC21" s="404"/>
      <c r="BD21" s="405"/>
      <c r="BE21" s="31"/>
      <c r="BI21" s="31">
        <v>2450</v>
      </c>
      <c r="BJ21" s="293" t="s">
        <v>190</v>
      </c>
      <c r="BK21" s="404"/>
      <c r="BL21" s="404"/>
      <c r="BM21" s="405"/>
      <c r="BN21" s="31"/>
      <c r="BQ21" s="256" t="s">
        <v>184</v>
      </c>
      <c r="BR21" s="257"/>
      <c r="BS21" s="257"/>
      <c r="BT21" s="258"/>
      <c r="BX21" s="256" t="s">
        <v>122</v>
      </c>
      <c r="BY21" s="257"/>
      <c r="BZ21" s="257"/>
      <c r="CA21" s="258"/>
      <c r="CK21" s="151"/>
      <c r="CL21" s="272" t="s">
        <v>101</v>
      </c>
      <c r="CM21" s="273"/>
      <c r="CN21" s="273"/>
      <c r="CO21" s="274"/>
      <c r="CP21" s="151"/>
    </row>
    <row r="22" spans="3:94" ht="27" customHeight="1">
      <c r="F22" s="21"/>
      <c r="I22"/>
      <c r="M22" s="21"/>
      <c r="X22"/>
      <c r="Y22"/>
      <c r="AB22" s="403"/>
      <c r="AC22" s="403"/>
      <c r="AD22" s="403"/>
      <c r="AE22" s="403"/>
      <c r="AH22" s="21"/>
      <c r="AJ22" s="292" t="s">
        <v>107</v>
      </c>
      <c r="AK22" s="342"/>
      <c r="AL22" s="342"/>
      <c r="AM22" s="343"/>
      <c r="AS22" s="292" t="s">
        <v>109</v>
      </c>
      <c r="AT22" s="342"/>
      <c r="AU22" s="342"/>
      <c r="AV22" s="343"/>
      <c r="AY22" s="21"/>
      <c r="AZ22" s="31">
        <v>2570</v>
      </c>
      <c r="BA22" s="293" t="s">
        <v>192</v>
      </c>
      <c r="BB22" s="404"/>
      <c r="BC22" s="404"/>
      <c r="BD22" s="405"/>
      <c r="BE22" s="31"/>
      <c r="BJ22" s="403"/>
      <c r="BK22" s="403"/>
      <c r="BL22" s="403"/>
      <c r="BM22" s="403"/>
      <c r="BS22" s="21"/>
      <c r="BT22"/>
      <c r="BZ22" s="17"/>
      <c r="CK22" s="9"/>
      <c r="CL22" s="257"/>
      <c r="CM22" s="257"/>
      <c r="CN22" s="257"/>
      <c r="CO22" s="257"/>
      <c r="CP22" s="9"/>
    </row>
    <row r="23" spans="3:94" ht="27" customHeight="1">
      <c r="C23" s="178">
        <v>1310</v>
      </c>
      <c r="D23" s="256" t="s">
        <v>637</v>
      </c>
      <c r="E23" s="257"/>
      <c r="F23" s="257"/>
      <c r="G23" s="258"/>
      <c r="H23" s="16" t="s">
        <v>44</v>
      </c>
      <c r="I23"/>
      <c r="J23" s="32">
        <v>2320</v>
      </c>
      <c r="K23" s="292" t="s">
        <v>179</v>
      </c>
      <c r="L23" s="342"/>
      <c r="M23" s="342"/>
      <c r="N23" s="343"/>
      <c r="O23" s="32" t="s">
        <v>478</v>
      </c>
      <c r="X23"/>
      <c r="Y23"/>
      <c r="AH23" s="21"/>
      <c r="AY23" s="21"/>
      <c r="AZ23" s="31">
        <v>2320</v>
      </c>
      <c r="BA23" s="293" t="s">
        <v>493</v>
      </c>
      <c r="BB23" s="404"/>
      <c r="BC23" s="404"/>
      <c r="BD23" s="405"/>
      <c r="BE23" s="31"/>
      <c r="BP23" s="16">
        <v>4420</v>
      </c>
      <c r="BQ23" s="256" t="s">
        <v>172</v>
      </c>
      <c r="BR23" s="257"/>
      <c r="BS23" s="257"/>
      <c r="BT23" s="258"/>
      <c r="BU23" s="62" t="s">
        <v>44</v>
      </c>
      <c r="BW23" s="16">
        <v>4410</v>
      </c>
      <c r="BX23" s="256" t="s">
        <v>123</v>
      </c>
      <c r="BY23" s="257"/>
      <c r="BZ23" s="257"/>
      <c r="CA23" s="258"/>
      <c r="CB23" s="16" t="s">
        <v>44</v>
      </c>
      <c r="CK23" s="16">
        <v>2560</v>
      </c>
      <c r="CL23" s="256" t="s">
        <v>585</v>
      </c>
      <c r="CM23" s="257"/>
      <c r="CN23" s="257"/>
      <c r="CO23" s="258"/>
      <c r="CP23" s="16" t="s">
        <v>44</v>
      </c>
    </row>
    <row r="24" spans="3:94" ht="27" customHeight="1" thickBot="1">
      <c r="C24" s="16">
        <v>11968</v>
      </c>
      <c r="D24" s="256" t="s">
        <v>639</v>
      </c>
      <c r="E24" s="257"/>
      <c r="F24" s="257"/>
      <c r="G24" s="258"/>
      <c r="H24" s="16"/>
      <c r="I24"/>
      <c r="J24" s="32">
        <v>80586</v>
      </c>
      <c r="K24" s="292" t="s">
        <v>484</v>
      </c>
      <c r="L24" s="342"/>
      <c r="M24" s="342"/>
      <c r="N24" s="343"/>
      <c r="O24" s="32"/>
      <c r="X24"/>
      <c r="Y24"/>
      <c r="AH24" s="21"/>
      <c r="AI24"/>
      <c r="AY24" s="35"/>
      <c r="BA24" s="257"/>
      <c r="BB24" s="257"/>
      <c r="BC24" s="257"/>
      <c r="BD24" s="257"/>
      <c r="BP24" s="16">
        <v>12162</v>
      </c>
      <c r="BQ24" s="256" t="s">
        <v>168</v>
      </c>
      <c r="BR24" s="257"/>
      <c r="BS24" s="257"/>
      <c r="BT24" s="258"/>
      <c r="BU24" s="16"/>
      <c r="BW24" s="16">
        <v>63210</v>
      </c>
      <c r="BX24" s="256" t="s">
        <v>117</v>
      </c>
      <c r="BY24" s="257"/>
      <c r="BZ24" s="257"/>
      <c r="CA24" s="258"/>
      <c r="CB24" s="16"/>
      <c r="CK24" s="16">
        <v>11848</v>
      </c>
      <c r="CL24" s="272" t="s">
        <v>87</v>
      </c>
      <c r="CM24" s="273"/>
      <c r="CN24" s="273"/>
      <c r="CO24" s="274"/>
      <c r="CP24" s="16"/>
    </row>
    <row r="25" spans="3:94" ht="27" customHeight="1" thickBot="1">
      <c r="D25" s="256" t="s">
        <v>638</v>
      </c>
      <c r="E25" s="257"/>
      <c r="F25" s="257"/>
      <c r="G25" s="258"/>
      <c r="I25"/>
      <c r="K25" s="292" t="s">
        <v>187</v>
      </c>
      <c r="L25" s="342"/>
      <c r="M25" s="342"/>
      <c r="N25" s="343"/>
      <c r="X25"/>
      <c r="Y25"/>
      <c r="AH25" s="35"/>
      <c r="AI25" s="31">
        <v>2420</v>
      </c>
      <c r="AJ25" s="293" t="s">
        <v>193</v>
      </c>
      <c r="AK25" s="404"/>
      <c r="AL25" s="404"/>
      <c r="AM25" s="405"/>
      <c r="AN25" s="31"/>
      <c r="AW25"/>
      <c r="AX25"/>
      <c r="AY25"/>
      <c r="AZ25" s="31">
        <v>2551</v>
      </c>
      <c r="BA25" s="293" t="s">
        <v>328</v>
      </c>
      <c r="BB25" s="404"/>
      <c r="BC25" s="404"/>
      <c r="BD25" s="405"/>
      <c r="BE25" s="31"/>
      <c r="BQ25" s="256" t="s">
        <v>184</v>
      </c>
      <c r="BR25" s="257"/>
      <c r="BS25" s="257"/>
      <c r="BT25" s="258"/>
      <c r="BX25" s="256" t="s">
        <v>115</v>
      </c>
      <c r="BY25" s="257"/>
      <c r="BZ25" s="257"/>
      <c r="CA25" s="258"/>
      <c r="CK25" s="9"/>
      <c r="CL25" s="272" t="s">
        <v>101</v>
      </c>
      <c r="CM25" s="273"/>
      <c r="CN25" s="273"/>
      <c r="CO25" s="274"/>
      <c r="CP25" s="9"/>
    </row>
    <row r="26" spans="3:94" ht="27" customHeight="1">
      <c r="C26"/>
      <c r="D26"/>
      <c r="E26"/>
      <c r="F26"/>
      <c r="G26"/>
      <c r="H26"/>
      <c r="AI26" s="31"/>
      <c r="AJ26" s="293"/>
      <c r="AK26" s="404"/>
      <c r="AL26" s="404"/>
      <c r="AM26" s="405"/>
      <c r="AN26" s="31"/>
      <c r="AW26"/>
      <c r="AX26"/>
      <c r="AY26"/>
      <c r="AZ26" s="31">
        <v>2650</v>
      </c>
      <c r="BA26" s="293" t="s">
        <v>329</v>
      </c>
      <c r="BB26" s="404"/>
      <c r="BC26" s="404"/>
      <c r="BD26" s="405"/>
      <c r="BE26" s="31"/>
      <c r="BS26" s="21"/>
      <c r="BT26"/>
      <c r="BZ26" s="17"/>
      <c r="CN26" s="17"/>
    </row>
    <row r="27" spans="3:94" ht="27" customHeight="1">
      <c r="C27"/>
      <c r="D27"/>
      <c r="E27"/>
      <c r="F27"/>
      <c r="G27"/>
      <c r="AW27"/>
      <c r="AX27"/>
      <c r="AY27"/>
      <c r="BI27"/>
      <c r="BJ27"/>
      <c r="BK27"/>
      <c r="BL27"/>
      <c r="BM27"/>
      <c r="BN27"/>
      <c r="BP27" s="16">
        <v>4420</v>
      </c>
      <c r="BQ27" s="256" t="s">
        <v>173</v>
      </c>
      <c r="BR27" s="257"/>
      <c r="BS27" s="257"/>
      <c r="BT27" s="258"/>
      <c r="BU27" s="62" t="s">
        <v>44</v>
      </c>
      <c r="BW27" s="16">
        <v>4410</v>
      </c>
      <c r="BX27" s="256" t="s">
        <v>124</v>
      </c>
      <c r="BY27" s="257"/>
      <c r="BZ27" s="257"/>
      <c r="CA27" s="258"/>
      <c r="CB27" s="16" t="s">
        <v>44</v>
      </c>
      <c r="CK27" s="16">
        <v>2560</v>
      </c>
      <c r="CL27" s="272" t="s">
        <v>259</v>
      </c>
      <c r="CM27" s="273"/>
      <c r="CN27" s="273"/>
      <c r="CO27" s="274"/>
      <c r="CP27" s="16" t="s">
        <v>44</v>
      </c>
    </row>
    <row r="28" spans="3:94" ht="27" customHeight="1">
      <c r="AW28"/>
      <c r="AX28"/>
      <c r="AY28"/>
      <c r="BI28"/>
      <c r="BJ28"/>
      <c r="BK28"/>
      <c r="BL28"/>
      <c r="BM28"/>
      <c r="BN28"/>
      <c r="BP28" s="16">
        <v>11798</v>
      </c>
      <c r="BQ28" s="256" t="s">
        <v>170</v>
      </c>
      <c r="BR28" s="257"/>
      <c r="BS28" s="257"/>
      <c r="BT28" s="258"/>
      <c r="BU28" s="16"/>
      <c r="BW28" s="16">
        <v>10054</v>
      </c>
      <c r="BX28" s="256" t="s">
        <v>117</v>
      </c>
      <c r="BY28" s="257"/>
      <c r="BZ28" s="257"/>
      <c r="CA28" s="258"/>
      <c r="CB28" s="16"/>
      <c r="CK28" s="16">
        <v>11789</v>
      </c>
      <c r="CL28" s="272" t="s">
        <v>87</v>
      </c>
      <c r="CM28" s="399"/>
      <c r="CN28" s="399"/>
      <c r="CO28" s="400"/>
      <c r="CP28" s="16"/>
    </row>
    <row r="29" spans="3:94" ht="27" customHeight="1">
      <c r="AX29"/>
      <c r="AY29"/>
      <c r="BI29"/>
      <c r="BJ29"/>
      <c r="BK29"/>
      <c r="BL29"/>
      <c r="BM29"/>
      <c r="BN29"/>
      <c r="BQ29" s="256" t="s">
        <v>104</v>
      </c>
      <c r="BR29" s="257"/>
      <c r="BS29" s="257"/>
      <c r="BT29" s="258"/>
      <c r="BX29" s="256" t="s">
        <v>115</v>
      </c>
      <c r="BY29" s="257"/>
      <c r="BZ29" s="257"/>
      <c r="CA29" s="258"/>
      <c r="CK29" s="9"/>
      <c r="CL29" s="272" t="s">
        <v>101</v>
      </c>
      <c r="CM29" s="401"/>
      <c r="CN29" s="401"/>
      <c r="CO29" s="402"/>
      <c r="CP29" s="9"/>
    </row>
    <row r="30" spans="3:94" ht="27" customHeight="1">
      <c r="J30"/>
      <c r="K30"/>
      <c r="L30"/>
      <c r="M30"/>
      <c r="N30"/>
      <c r="O30"/>
      <c r="P30"/>
      <c r="Q30"/>
      <c r="AX30"/>
      <c r="AY30"/>
      <c r="BI30"/>
      <c r="BJ30"/>
      <c r="BK30"/>
      <c r="BL30"/>
      <c r="BM30"/>
      <c r="BN30"/>
      <c r="BS30" s="21"/>
      <c r="BT30"/>
      <c r="BZ30" s="17"/>
    </row>
    <row r="31" spans="3:94" ht="27" customHeight="1">
      <c r="J31"/>
      <c r="K31"/>
      <c r="L31"/>
      <c r="M31"/>
      <c r="N31"/>
      <c r="O31"/>
      <c r="P31"/>
      <c r="Q31"/>
      <c r="AX31"/>
      <c r="AY31"/>
      <c r="BI31"/>
      <c r="BJ31"/>
      <c r="BK31"/>
      <c r="BL31"/>
      <c r="BM31"/>
      <c r="BN31"/>
      <c r="BP31" s="16">
        <v>4420</v>
      </c>
      <c r="BQ31" s="256" t="s">
        <v>169</v>
      </c>
      <c r="BR31" s="257"/>
      <c r="BS31" s="257"/>
      <c r="BT31" s="258"/>
      <c r="BU31" s="16" t="s">
        <v>36</v>
      </c>
      <c r="BW31" s="16">
        <v>4410</v>
      </c>
      <c r="BX31" s="256" t="s">
        <v>125</v>
      </c>
      <c r="BY31" s="257"/>
      <c r="BZ31" s="257"/>
      <c r="CA31" s="258"/>
      <c r="CB31" s="16" t="s">
        <v>44</v>
      </c>
    </row>
    <row r="32" spans="3:94" ht="27" customHeight="1">
      <c r="C32" s="175" t="s">
        <v>551</v>
      </c>
      <c r="D32" s="176"/>
      <c r="J32"/>
      <c r="K32"/>
      <c r="L32"/>
      <c r="M32"/>
      <c r="N32"/>
      <c r="O32"/>
      <c r="P32"/>
      <c r="Q32"/>
      <c r="AI32"/>
      <c r="AJ32"/>
      <c r="AK32"/>
      <c r="AL32"/>
      <c r="AM32"/>
      <c r="AN32"/>
      <c r="AO32"/>
      <c r="AP32"/>
      <c r="AQ32"/>
      <c r="AR32"/>
      <c r="AX32"/>
      <c r="AY32"/>
      <c r="BI32"/>
      <c r="BJ32"/>
      <c r="BK32"/>
      <c r="BL32"/>
      <c r="BM32"/>
      <c r="BN32"/>
      <c r="BP32" s="16">
        <v>11194</v>
      </c>
      <c r="BQ32" s="256" t="s">
        <v>168</v>
      </c>
      <c r="BR32" s="257"/>
      <c r="BS32" s="257"/>
      <c r="BT32" s="258"/>
      <c r="BU32" s="16"/>
      <c r="BW32" s="16">
        <v>10110</v>
      </c>
      <c r="BX32" s="256" t="s">
        <v>117</v>
      </c>
      <c r="BY32" s="257"/>
      <c r="BZ32" s="257"/>
      <c r="CA32" s="258"/>
      <c r="CB32" s="16"/>
    </row>
    <row r="33" spans="3:80" ht="27" customHeight="1">
      <c r="C33" s="173" t="s">
        <v>552</v>
      </c>
      <c r="D33" s="174"/>
      <c r="J33"/>
      <c r="K33"/>
      <c r="L33"/>
      <c r="M33"/>
      <c r="N33"/>
      <c r="O33"/>
      <c r="P33"/>
      <c r="Q33"/>
      <c r="AX33"/>
      <c r="AY33"/>
      <c r="BQ33" s="256" t="s">
        <v>184</v>
      </c>
      <c r="BR33" s="257"/>
      <c r="BS33" s="257"/>
      <c r="BT33" s="258"/>
      <c r="BX33" s="256" t="s">
        <v>115</v>
      </c>
      <c r="BY33" s="257"/>
      <c r="BZ33" s="257"/>
      <c r="CA33" s="258"/>
    </row>
    <row r="34" spans="3:80" ht="27" customHeight="1">
      <c r="C34" s="10" t="s">
        <v>529</v>
      </c>
      <c r="D34" s="10"/>
      <c r="AX34"/>
      <c r="AY34"/>
      <c r="BP34"/>
      <c r="BQ34"/>
      <c r="BR34"/>
      <c r="BS34"/>
      <c r="BT34"/>
      <c r="BU34"/>
      <c r="BZ34" s="17"/>
    </row>
    <row r="35" spans="3:80" ht="27" customHeight="1">
      <c r="C35" s="16" t="s">
        <v>528</v>
      </c>
      <c r="D35" s="16"/>
      <c r="AX35"/>
      <c r="AY35"/>
      <c r="BP35"/>
      <c r="BQ35"/>
      <c r="BR35"/>
      <c r="BS35"/>
      <c r="BT35"/>
      <c r="BU35"/>
      <c r="BW35" s="16">
        <v>4410</v>
      </c>
      <c r="BX35" s="256" t="s">
        <v>333</v>
      </c>
      <c r="BY35" s="257"/>
      <c r="BZ35" s="257"/>
      <c r="CA35" s="258"/>
      <c r="CB35" s="16" t="s">
        <v>44</v>
      </c>
    </row>
    <row r="36" spans="3:80" ht="27" customHeight="1">
      <c r="C36" s="32" t="s">
        <v>527</v>
      </c>
      <c r="D36" s="32"/>
      <c r="AX36"/>
      <c r="AY36"/>
      <c r="BP36"/>
      <c r="BQ36"/>
      <c r="BR36"/>
      <c r="BS36"/>
      <c r="BT36"/>
      <c r="BU36"/>
      <c r="BW36" s="42">
        <v>10171</v>
      </c>
      <c r="BX36" s="256" t="s">
        <v>117</v>
      </c>
      <c r="BY36" s="257"/>
      <c r="BZ36" s="257"/>
      <c r="CA36" s="258"/>
      <c r="CB36" s="44"/>
    </row>
    <row r="37" spans="3:80" ht="27" customHeight="1">
      <c r="C37" s="31" t="s">
        <v>526</v>
      </c>
      <c r="D37" s="31"/>
      <c r="AX37"/>
      <c r="AY37"/>
      <c r="BP37"/>
      <c r="BQ37"/>
      <c r="BR37"/>
      <c r="BS37"/>
      <c r="BT37"/>
      <c r="BU37"/>
      <c r="BX37" s="408" t="s">
        <v>334</v>
      </c>
      <c r="BY37" s="409"/>
      <c r="BZ37" s="409"/>
      <c r="CA37" s="410"/>
    </row>
    <row r="38" spans="3:80" ht="27" customHeight="1">
      <c r="C38" s="22" t="s">
        <v>525</v>
      </c>
      <c r="D38" s="22"/>
      <c r="AX38"/>
      <c r="AY38"/>
      <c r="BZ38" s="17"/>
    </row>
    <row r="39" spans="3:80" ht="27" customHeight="1">
      <c r="C39" s="95" t="s">
        <v>539</v>
      </c>
      <c r="D39" s="95"/>
      <c r="AX39"/>
      <c r="AY39"/>
      <c r="BW39" s="16">
        <v>4410</v>
      </c>
      <c r="BX39" s="256" t="s">
        <v>126</v>
      </c>
      <c r="BY39" s="257"/>
      <c r="BZ39" s="257"/>
      <c r="CA39" s="258"/>
      <c r="CB39" s="16" t="s">
        <v>44</v>
      </c>
    </row>
    <row r="40" spans="3:80" ht="27" customHeight="1">
      <c r="AX40"/>
      <c r="AY40"/>
      <c r="BW40" s="16">
        <v>11502</v>
      </c>
      <c r="BX40" s="256" t="s">
        <v>34</v>
      </c>
      <c r="BY40" s="257"/>
      <c r="BZ40" s="257"/>
      <c r="CA40" s="258"/>
      <c r="CB40" s="16"/>
    </row>
    <row r="41" spans="3:80" ht="27" customHeight="1">
      <c r="BX41" s="256" t="s">
        <v>105</v>
      </c>
      <c r="BY41" s="257"/>
      <c r="BZ41" s="257"/>
      <c r="CA41" s="258"/>
    </row>
    <row r="42" spans="3:80" ht="27" customHeight="1">
      <c r="BZ42" s="17"/>
    </row>
    <row r="43" spans="3:80" ht="27" customHeight="1">
      <c r="BW43" s="16">
        <v>4410</v>
      </c>
      <c r="BX43" s="256" t="s">
        <v>127</v>
      </c>
      <c r="BY43" s="257"/>
      <c r="BZ43" s="257"/>
      <c r="CA43" s="258"/>
      <c r="CB43" s="16" t="s">
        <v>44</v>
      </c>
    </row>
    <row r="44" spans="3:80" ht="27" customHeight="1">
      <c r="BW44" s="146" t="s">
        <v>564</v>
      </c>
      <c r="BX44" s="256" t="s">
        <v>34</v>
      </c>
      <c r="BY44" s="257"/>
      <c r="BZ44" s="257"/>
      <c r="CA44" s="258"/>
      <c r="CB44" s="16"/>
    </row>
    <row r="45" spans="3:80" ht="27" customHeight="1">
      <c r="BX45" s="256" t="s">
        <v>105</v>
      </c>
      <c r="BY45" s="257"/>
      <c r="BZ45" s="257"/>
      <c r="CA45" s="258"/>
    </row>
    <row r="46" spans="3:80" ht="27" customHeight="1">
      <c r="BZ46" s="17"/>
    </row>
    <row r="47" spans="3:80" ht="27" customHeight="1">
      <c r="BW47" s="16">
        <v>4410</v>
      </c>
      <c r="BX47" s="256" t="s">
        <v>128</v>
      </c>
      <c r="BY47" s="257"/>
      <c r="BZ47" s="257"/>
      <c r="CA47" s="258"/>
      <c r="CB47" s="16" t="s">
        <v>44</v>
      </c>
    </row>
    <row r="48" spans="3:80" ht="27" customHeight="1">
      <c r="BW48" s="42">
        <v>12195</v>
      </c>
      <c r="BX48" s="256" t="s">
        <v>34</v>
      </c>
      <c r="BY48" s="257"/>
      <c r="BZ48" s="257"/>
      <c r="CA48" s="258"/>
      <c r="CB48" s="44"/>
    </row>
    <row r="49" spans="75:80" ht="27" customHeight="1">
      <c r="BX49" s="408" t="s">
        <v>105</v>
      </c>
      <c r="BY49" s="409"/>
      <c r="BZ49" s="409"/>
      <c r="CA49" s="410"/>
    </row>
    <row r="50" spans="75:80" ht="27" customHeight="1">
      <c r="BW50"/>
      <c r="BX50"/>
      <c r="BY50"/>
      <c r="BZ50"/>
      <c r="CA50"/>
      <c r="CB50"/>
    </row>
    <row r="51" spans="75:80" ht="27" customHeight="1">
      <c r="BW51"/>
      <c r="BX51"/>
      <c r="BY51"/>
      <c r="BZ51"/>
      <c r="CA51"/>
      <c r="CB51"/>
    </row>
    <row r="52" spans="75:80" ht="27" customHeight="1">
      <c r="BW52"/>
      <c r="BX52"/>
      <c r="BY52"/>
      <c r="BZ52"/>
      <c r="CA52"/>
      <c r="CB52"/>
    </row>
    <row r="53" spans="75:80" ht="27" customHeight="1">
      <c r="BW53"/>
      <c r="BX53"/>
      <c r="BY53"/>
      <c r="BZ53"/>
      <c r="CA53"/>
      <c r="CB53"/>
    </row>
  </sheetData>
  <protectedRanges>
    <protectedRange sqref="B1:X1 AF25:AF27 Z1:Z65533 AA14:AF14 AI14:AP14 AR15:AW21 J30:O34 AZ14:BE14 BG14:BH22 BI14:BN14 BI16:BN22 Y1:Y14 G3 A1:A65533 AA10:AQ13 AI22:AP22 CC11:CC53 AH2:AH9 BW2:CC8 AI3:AP9 C4:G6 Q2:X6 P2 Y16:Y25 H2:I6 CO18:CP18 BP14:BU37 AY40:BE65533 AG33:AX65533 CD22:CI65533 CQ1:IS65533 CK18:CM18 CD1:CP8 CJ10:CJ65533 BW9:CP9 BP39:BU65529 AQ23:AY23 M35:Y42 C7:H10 AI25:AP26 BW54:CC65533 J43:Y65533 J22:O25 B40:B65533 J35:J42 B7:B31 CK26:CM26 BV11:BV13 BO14:BO65533 BG23:BN65533 BV15:BV65533 AQ24:AX32 AZ21:BE24 AY24:AY39 AG14:AH27 AG32:AP32 AA16:AE23 AF16:AF22 AA27:AE65533 AF30:AF65533 AA1:CC1 AR10:CC10 AQ2:BV9 AR11:BO12 AY13:BO13 BF14:BF65533 P7:X25 P26:Y34 AX22 AR13:AW13 AI16:AO21 AP17:AP21 AR14:AU14 AQ14:AQ22 C30:C31 D30:H39 CK34:CP65533 CO26:CP26 I7:O21 I22:I65529 C40:H65529 C15:H26 D14:G14 C11 AX13:AX20 AY14:AY22" name="Oblast1_1" securityDescriptor="O:WDG:WDD:(A;;CC;;;S-1-5-21-803378362-296240805-1831112798-6325)(A;;CC;;;S-1-5-21-803378362-296240805-1831112798-3188)"/>
    <protectedRange sqref="F3 E2" name="Oblast1_2" securityDescriptor="O:WDG:WDD:(A;;CC;;;S-1-5-21-803378362-296240805-1831112798-6325)(A;;CC;;;S-1-5-21-803378362-296240805-1831112798-3188)"/>
    <protectedRange sqref="E3 B2:C3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W11:CB53" name="Oblast1" securityDescriptor="O:WDG:WDD:(A;;CC;;;S-1-5-21-803378362-296240805-1831112798-6325)(A;;CC;;;S-1-5-21-803378362-296240805-1831112798-3188)"/>
    <protectedRange sqref="C39" name="Oblast1_3" securityDescriptor="O:WDG:WDD:(A;;CC;;;S-1-5-21-803378362-296240805-1831112798-6325)(A;;CC;;;S-1-5-21-803378362-296240805-1831112798-3188)"/>
    <protectedRange sqref="C32:C38" name="Oblast1_1_4" securityDescriptor="O:WDG:WDD:(A;;CC;;;S-1-5-21-803378362-296240805-1831112798-6325)(A;;CC;;;S-1-5-21-803378362-296240805-1831112798-3188)"/>
    <protectedRange sqref="AZ17:BE19" name="Oblast1_6" securityDescriptor="O:WDG:WDD:(A;;CC;;;S-1-5-21-803378362-296240805-1831112798-6325)(A;;CC;;;S-1-5-21-803378362-296240805-1831112798-3188)"/>
    <protectedRange sqref="CD10:CI10 CK10:CP10" name="Oblast1_10" securityDescriptor="O:WDG:WDD:(A;;CC;;;S-1-5-21-803378362-296240805-1831112798-6325)(A;;CC;;;S-1-5-21-803378362-296240805-1831112798-3188)"/>
    <protectedRange sqref="CD11:CI21 CK14:CP14 CN26 CN18" name="Oblast1_3_1" securityDescriptor="O:WDG:WDD:(A;;CC;;;S-1-5-21-803378362-296240805-1831112798-6325)(A;;CC;;;S-1-5-21-803378362-296240805-1831112798-3188)"/>
    <protectedRange sqref="CK11:CP13" name="Oblast1_5" securityDescriptor="O:WDG:WDD:(A;;CC;;;S-1-5-21-803378362-296240805-1831112798-6325)(A;;CC;;;S-1-5-21-803378362-296240805-1831112798-3188)"/>
    <protectedRange sqref="CK15 CK19:CP21 CK17:CP17 CL16:CP16 CP15 CL24:CO25 CL28:CO29" name="Oblast1_12" securityDescriptor="O:WDG:WDD:(A;;CC;;;S-1-5-21-803378362-296240805-1831112798-6325)(A;;CC;;;S-1-5-21-803378362-296240805-1831112798-3188)"/>
    <protectedRange sqref="BP11:BU13" name="Oblast1_7" securityDescriptor="O:WDG:WDD:(A;;CC;;;S-1-5-21-803378362-296240805-1831112798-6325)(A;;CC;;;S-1-5-21-803378362-296240805-1831112798-3188)"/>
    <protectedRange sqref="CK16 CL15:CO15" name="Oblast1_1_3" securityDescriptor="O:WDG:WDD:(A;;CC;;;S-1-5-21-803378362-296240805-1831112798-6325)(A;;CC;;;S-1-5-21-803378362-296240805-1831112798-3188)"/>
    <protectedRange sqref="G2" name="Oblast1_11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CK22:CP23 CK24:CK25 CP24:CP25" name="Oblast1_1_5" securityDescriptor="O:WDG:WDD:(A;;CC;;;S-1-5-21-803378362-296240805-1831112798-6325)(A;;CC;;;S-1-5-21-803378362-296240805-1831112798-3188)"/>
    <protectedRange sqref="C12:H13 D11:H11" name="Oblast1_4" securityDescriptor="O:WDG:WDD:(A;;CC;;;S-1-5-21-803378362-296240805-1831112798-6325)(A;;CC;;;S-1-5-21-803378362-296240805-1831112798-3188)"/>
    <protectedRange sqref="CK27:CP27 CK28:CK29 CP28:CP29" name="Oblast1_1_6" securityDescriptor="O:WDG:WDD:(A;;CC;;;S-1-5-21-803378362-296240805-1831112798-6325)(A;;CC;;;S-1-5-21-803378362-296240805-1831112798-3188)"/>
  </protectedRanges>
  <customSheetViews>
    <customSheetView guid="{3053DB14-28D1-484D-8F6C-A8F2A20F3636}" scale="85" showGridLines="0" fitToPage="1" topLeftCell="AL1">
      <selection activeCell="BP48" sqref="BP48"/>
      <pageMargins left="0.7" right="0.7" top="0.78740157499999996" bottom="0.78740157499999996" header="0.3" footer="0.3"/>
      <pageSetup paperSize="9" scale="24" orientation="landscape" r:id="rId1"/>
    </customSheetView>
    <customSheetView guid="{E50753B2-0B43-4D8D-8602-9F6FEEAD5C73}">
      <selection activeCell="V48" sqref="V48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159">
    <mergeCell ref="D25:G25"/>
    <mergeCell ref="D11:G11"/>
    <mergeCell ref="D12:G12"/>
    <mergeCell ref="D13:G13"/>
    <mergeCell ref="K23:N23"/>
    <mergeCell ref="K24:N24"/>
    <mergeCell ref="K25:N25"/>
    <mergeCell ref="K21:N21"/>
    <mergeCell ref="D19:G19"/>
    <mergeCell ref="D20:G20"/>
    <mergeCell ref="D21:G21"/>
    <mergeCell ref="K19:N19"/>
    <mergeCell ref="K20:N20"/>
    <mergeCell ref="D16:G16"/>
    <mergeCell ref="D17:G17"/>
    <mergeCell ref="K17:N17"/>
    <mergeCell ref="D23:G23"/>
    <mergeCell ref="D24:G24"/>
    <mergeCell ref="R16:U16"/>
    <mergeCell ref="AB20:AE20"/>
    <mergeCell ref="AS16:AV16"/>
    <mergeCell ref="AS17:AV17"/>
    <mergeCell ref="AJ11:AM11"/>
    <mergeCell ref="AS13:AV13"/>
    <mergeCell ref="AJ16:AM16"/>
    <mergeCell ref="AJ17:AM17"/>
    <mergeCell ref="AJ18:AM18"/>
    <mergeCell ref="AB13:AE13"/>
    <mergeCell ref="AS18:AV18"/>
    <mergeCell ref="AS19:AV19"/>
    <mergeCell ref="AS12:AV12"/>
    <mergeCell ref="R17:U17"/>
    <mergeCell ref="AB17:AE17"/>
    <mergeCell ref="AB18:AE18"/>
    <mergeCell ref="AS20:AV20"/>
    <mergeCell ref="AS11:AV11"/>
    <mergeCell ref="BX48:CA48"/>
    <mergeCell ref="BX47:CA47"/>
    <mergeCell ref="BA25:BD25"/>
    <mergeCell ref="BA26:BD26"/>
    <mergeCell ref="BJ11:BM11"/>
    <mergeCell ref="BX11:CA11"/>
    <mergeCell ref="BX12:CA12"/>
    <mergeCell ref="BX13:CA13"/>
    <mergeCell ref="BX15:CA15"/>
    <mergeCell ref="BX16:CA16"/>
    <mergeCell ref="BX17:CA17"/>
    <mergeCell ref="BX20:CA20"/>
    <mergeCell ref="BX21:CA21"/>
    <mergeCell ref="BX19:CA19"/>
    <mergeCell ref="BQ17:BT17"/>
    <mergeCell ref="BQ16:BT16"/>
    <mergeCell ref="BJ20:BM20"/>
    <mergeCell ref="BJ18:BM18"/>
    <mergeCell ref="BQ11:BT11"/>
    <mergeCell ref="BQ12:BT12"/>
    <mergeCell ref="BJ12:BM12"/>
    <mergeCell ref="BJ13:BM13"/>
    <mergeCell ref="BJ16:BM16"/>
    <mergeCell ref="BJ17:BM17"/>
    <mergeCell ref="BA11:BD11"/>
    <mergeCell ref="BX49:CA49"/>
    <mergeCell ref="BX25:CA25"/>
    <mergeCell ref="BX27:CA27"/>
    <mergeCell ref="BX28:CA28"/>
    <mergeCell ref="BX29:CA29"/>
    <mergeCell ref="BX31:CA31"/>
    <mergeCell ref="BQ25:BT25"/>
    <mergeCell ref="BX32:CA32"/>
    <mergeCell ref="BX33:CA33"/>
    <mergeCell ref="BX35:CA35"/>
    <mergeCell ref="BX36:CA36"/>
    <mergeCell ref="BX37:CA37"/>
    <mergeCell ref="BX39:CA39"/>
    <mergeCell ref="BX40:CA40"/>
    <mergeCell ref="BX41:CA41"/>
    <mergeCell ref="BX43:CA43"/>
    <mergeCell ref="BX44:CA44"/>
    <mergeCell ref="BX45:CA45"/>
    <mergeCell ref="BQ32:BT32"/>
    <mergeCell ref="BA19:BD19"/>
    <mergeCell ref="BA12:BD12"/>
    <mergeCell ref="BA18:BD18"/>
    <mergeCell ref="BA24:BD24"/>
    <mergeCell ref="AJ26:AM26"/>
    <mergeCell ref="B2:D2"/>
    <mergeCell ref="F2:G2"/>
    <mergeCell ref="K16:N16"/>
    <mergeCell ref="K12:N12"/>
    <mergeCell ref="K11:N11"/>
    <mergeCell ref="AJ6:AM6"/>
    <mergeCell ref="AJ5:AM5"/>
    <mergeCell ref="AJ4:AM4"/>
    <mergeCell ref="AI3:AN3"/>
    <mergeCell ref="R11:U11"/>
    <mergeCell ref="AB12:AE12"/>
    <mergeCell ref="AJ12:AM12"/>
    <mergeCell ref="AJ13:AM13"/>
    <mergeCell ref="AB11:AE11"/>
    <mergeCell ref="R12:U12"/>
    <mergeCell ref="K13:N13"/>
    <mergeCell ref="R15:U15"/>
    <mergeCell ref="K15:N15"/>
    <mergeCell ref="R13:U13"/>
    <mergeCell ref="AB16:AE16"/>
    <mergeCell ref="D15:G15"/>
    <mergeCell ref="AJ25:AM25"/>
    <mergeCell ref="AB21:AE21"/>
    <mergeCell ref="CL11:CO11"/>
    <mergeCell ref="CL12:CO12"/>
    <mergeCell ref="CL13:CO13"/>
    <mergeCell ref="CE11:CH11"/>
    <mergeCell ref="CE12:CH12"/>
    <mergeCell ref="CE13:CH13"/>
    <mergeCell ref="CE16:CH16"/>
    <mergeCell ref="CE17:CH17"/>
    <mergeCell ref="CL15:CO15"/>
    <mergeCell ref="CL16:CO16"/>
    <mergeCell ref="CL17:CO17"/>
    <mergeCell ref="BA13:BD13"/>
    <mergeCell ref="BA17:BD17"/>
    <mergeCell ref="AJ22:AM22"/>
    <mergeCell ref="AB22:AE22"/>
    <mergeCell ref="BX24:CA24"/>
    <mergeCell ref="BX23:CA23"/>
    <mergeCell ref="BQ13:BT13"/>
    <mergeCell ref="BQ20:BT20"/>
    <mergeCell ref="BJ22:BM22"/>
    <mergeCell ref="BJ21:BM21"/>
    <mergeCell ref="AS21:AV21"/>
    <mergeCell ref="BA20:BD20"/>
    <mergeCell ref="BA22:BD22"/>
    <mergeCell ref="BQ21:BT21"/>
    <mergeCell ref="BQ24:BT24"/>
    <mergeCell ref="BA21:BD21"/>
    <mergeCell ref="AS22:AV22"/>
    <mergeCell ref="BA23:BD23"/>
    <mergeCell ref="AJ20:AM20"/>
    <mergeCell ref="AJ21:AM21"/>
    <mergeCell ref="BQ33:BT33"/>
    <mergeCell ref="CL18:CO18"/>
    <mergeCell ref="CL19:CO19"/>
    <mergeCell ref="CL20:CO20"/>
    <mergeCell ref="CL21:CO21"/>
    <mergeCell ref="CL22:CO22"/>
    <mergeCell ref="CL25:CO25"/>
    <mergeCell ref="CE15:CH15"/>
    <mergeCell ref="CL23:CO23"/>
    <mergeCell ref="CL24:CO24"/>
    <mergeCell ref="BQ28:BT28"/>
    <mergeCell ref="BQ29:BT29"/>
    <mergeCell ref="CL27:CO27"/>
    <mergeCell ref="CL28:CO28"/>
    <mergeCell ref="CL29:CO29"/>
    <mergeCell ref="BQ15:BT15"/>
    <mergeCell ref="BQ19:BT19"/>
    <mergeCell ref="BQ23:BT23"/>
    <mergeCell ref="BQ27:BT27"/>
    <mergeCell ref="BQ31:BT31"/>
  </mergeCells>
  <pageMargins left="0.7" right="0.7" top="0.78740157499999996" bottom="0.78740157499999996" header="0.3" footer="0.3"/>
  <pageSetup paperSize="8" scale="3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E00-000000000000}">
          <x14:formula1>
            <xm:f>Units!$A$2:$A$74</xm:f>
          </x14:formula1>
          <xm:sqref>AI4 J11 J15 AZ21:AZ23 BP11 J23 J19 Q11 Q15:Q17 AA20 AI20 AA11 AA16 AI11 AI16 AR11 AR16 AR20 AZ11 AZ17 BI11 BI16 BI20:BI21 CD15 BP15 BP19 BP23 BP27 CK15 AZ25:AZ26 BP31 CK27 BW11 BW15 BW19 BW23 BW27 BW31 BW39 BW43 BW47 BW35 CK19 AI25 CK11 CD11 CK23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AR37"/>
  <sheetViews>
    <sheetView showGridLines="0" view="pageBreakPreview" topLeftCell="A10" zoomScale="70" zoomScaleNormal="70" zoomScaleSheetLayoutView="70" workbookViewId="0">
      <selection activeCell="F22" sqref="F22"/>
    </sheetView>
  </sheetViews>
  <sheetFormatPr defaultColWidth="5.54296875" defaultRowHeight="27" customHeight="1"/>
  <cols>
    <col min="1" max="1" width="2.26953125" style="9" customWidth="1"/>
    <col min="2" max="2" width="6" style="9" bestFit="1" customWidth="1"/>
    <col min="3" max="3" width="10.26953125" style="9" customWidth="1"/>
    <col min="4" max="5" width="8.26953125" style="9" customWidth="1"/>
    <col min="6" max="6" width="10.7265625" style="9" customWidth="1"/>
    <col min="7" max="7" width="5.54296875" style="9" customWidth="1"/>
    <col min="8" max="8" width="4.453125" style="9" customWidth="1"/>
    <col min="9" max="9" width="2.7265625" style="9" customWidth="1"/>
    <col min="10" max="10" width="6" style="9" bestFit="1" customWidth="1"/>
    <col min="11" max="14" width="8.26953125" style="9" customWidth="1"/>
    <col min="15" max="15" width="5.54296875" style="9" customWidth="1"/>
    <col min="16" max="16" width="3" style="9" customWidth="1"/>
    <col min="17" max="17" width="2.7265625" style="9" customWidth="1"/>
    <col min="18" max="18" width="6" style="9" customWidth="1"/>
    <col min="19" max="19" width="10.7265625" style="9" customWidth="1"/>
    <col min="20" max="20" width="10.54296875" style="9" customWidth="1"/>
    <col min="21" max="21" width="9.54296875" style="9" customWidth="1"/>
    <col min="22" max="22" width="13.453125" style="9" customWidth="1"/>
    <col min="23" max="23" width="5.54296875" style="9" customWidth="1"/>
    <col min="24" max="24" width="2.81640625" style="9" customWidth="1"/>
    <col min="25" max="25" width="6" style="9" bestFit="1" customWidth="1"/>
    <col min="26" max="26" width="10.1796875" style="9" customWidth="1"/>
    <col min="27" max="27" width="11.1796875" style="9" customWidth="1"/>
    <col min="28" max="28" width="9.81640625" style="9" customWidth="1"/>
    <col min="29" max="29" width="10.26953125" style="9" customWidth="1"/>
    <col min="30" max="30" width="5.54296875" style="9" customWidth="1"/>
    <col min="31" max="31" width="2.7265625" style="9" customWidth="1"/>
    <col min="32" max="32" width="6" style="9" bestFit="1" customWidth="1"/>
    <col min="33" max="36" width="8.26953125" style="9" customWidth="1"/>
    <col min="37" max="37" width="5.54296875" style="9" customWidth="1"/>
    <col min="38" max="38" width="2.7265625" style="9" customWidth="1"/>
    <col min="39" max="39" width="6" bestFit="1" customWidth="1"/>
    <col min="40" max="43" width="8.26953125" customWidth="1"/>
    <col min="44" max="44" width="5.54296875" customWidth="1"/>
    <col min="45" max="16384" width="5.54296875" style="9"/>
  </cols>
  <sheetData>
    <row r="2" spans="1:44" ht="27" customHeight="1">
      <c r="B2" s="302" t="s">
        <v>344</v>
      </c>
      <c r="C2" s="303"/>
      <c r="D2" s="303"/>
      <c r="F2" s="261">
        <f>TES!F2</f>
        <v>45323</v>
      </c>
      <c r="G2" s="260"/>
    </row>
    <row r="3" spans="1:44" ht="27" customHeight="1">
      <c r="D3" s="1"/>
      <c r="R3" s="277" t="s">
        <v>208</v>
      </c>
      <c r="S3" s="315"/>
      <c r="T3" s="315"/>
      <c r="U3" s="315"/>
      <c r="V3" s="315"/>
      <c r="W3" s="316"/>
      <c r="AF3" s="328"/>
      <c r="AG3" s="303"/>
      <c r="AH3" s="303"/>
      <c r="AI3" s="303"/>
      <c r="AJ3" s="303"/>
      <c r="AK3" s="303"/>
    </row>
    <row r="4" spans="1:44" ht="27" customHeight="1">
      <c r="A4" s="138"/>
      <c r="B4" s="139" t="s">
        <v>477</v>
      </c>
      <c r="C4" s="138">
        <f>SUM(D4:G4)</f>
        <v>0</v>
      </c>
      <c r="D4" s="138"/>
      <c r="R4" s="64">
        <v>4660</v>
      </c>
      <c r="S4" s="277" t="s">
        <v>194</v>
      </c>
      <c r="T4" s="315"/>
      <c r="U4" s="315"/>
      <c r="V4" s="316"/>
      <c r="W4" s="64" t="s">
        <v>548</v>
      </c>
      <c r="AG4" s="328"/>
      <c r="AH4" s="303"/>
      <c r="AI4" s="303"/>
      <c r="AJ4" s="303"/>
    </row>
    <row r="5" spans="1:44" ht="27" customHeight="1">
      <c r="A5" s="138"/>
      <c r="B5" s="140" t="s">
        <v>478</v>
      </c>
      <c r="C5" s="138">
        <f>SUM(D5:G5)</f>
        <v>0</v>
      </c>
      <c r="D5" s="138"/>
      <c r="R5" s="64">
        <v>10656</v>
      </c>
      <c r="S5" s="277" t="s">
        <v>195</v>
      </c>
      <c r="T5" s="315"/>
      <c r="U5" s="315"/>
      <c r="V5" s="316"/>
      <c r="W5" s="64"/>
      <c r="AG5" s="328"/>
      <c r="AH5" s="303"/>
      <c r="AI5" s="303"/>
      <c r="AJ5" s="303"/>
    </row>
    <row r="6" spans="1:44" ht="27" customHeight="1">
      <c r="A6" s="138"/>
      <c r="B6" s="140" t="s">
        <v>106</v>
      </c>
      <c r="C6" s="138"/>
      <c r="D6" s="138"/>
      <c r="S6" s="277" t="s">
        <v>215</v>
      </c>
      <c r="T6" s="315"/>
      <c r="U6" s="315"/>
      <c r="V6" s="316"/>
      <c r="AG6" s="328"/>
      <c r="AH6" s="303"/>
      <c r="AI6" s="303"/>
      <c r="AJ6" s="303"/>
    </row>
    <row r="7" spans="1:44" ht="27" customHeight="1">
      <c r="U7" s="21"/>
    </row>
    <row r="8" spans="1:44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20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spans="1:44" ht="27" customHeight="1">
      <c r="E9" s="21"/>
      <c r="M9" s="21"/>
      <c r="U9" s="21"/>
      <c r="AB9" s="21"/>
      <c r="AI9" s="21"/>
      <c r="AM9" s="9"/>
      <c r="AN9" s="9"/>
      <c r="AO9" s="9"/>
      <c r="AP9" s="21"/>
      <c r="AQ9" s="9"/>
      <c r="AR9" s="9"/>
    </row>
    <row r="10" spans="1:44" ht="27" customHeight="1">
      <c r="B10" s="10">
        <v>4650</v>
      </c>
      <c r="C10" s="294" t="s">
        <v>199</v>
      </c>
      <c r="D10" s="321"/>
      <c r="E10" s="321"/>
      <c r="F10" s="322"/>
      <c r="G10" s="10" t="s">
        <v>103</v>
      </c>
      <c r="J10" s="10">
        <v>4660</v>
      </c>
      <c r="K10" s="294" t="s">
        <v>196</v>
      </c>
      <c r="L10" s="321"/>
      <c r="M10" s="321"/>
      <c r="N10" s="322"/>
      <c r="O10" s="10" t="s">
        <v>103</v>
      </c>
      <c r="R10" s="10">
        <v>4670</v>
      </c>
      <c r="S10" s="294" t="s">
        <v>630</v>
      </c>
      <c r="T10" s="406"/>
      <c r="U10" s="406"/>
      <c r="V10" s="407"/>
      <c r="W10" s="10" t="s">
        <v>103</v>
      </c>
      <c r="Y10" s="10">
        <v>4520</v>
      </c>
      <c r="Z10" s="294" t="s">
        <v>204</v>
      </c>
      <c r="AA10" s="346"/>
      <c r="AB10" s="346"/>
      <c r="AC10" s="326"/>
      <c r="AD10" s="10" t="s">
        <v>44</v>
      </c>
      <c r="AF10" s="10">
        <v>4610</v>
      </c>
      <c r="AG10" s="294" t="s">
        <v>129</v>
      </c>
      <c r="AH10" s="321"/>
      <c r="AI10" s="321"/>
      <c r="AJ10" s="322"/>
      <c r="AK10" s="10" t="s">
        <v>36</v>
      </c>
      <c r="AM10" s="10">
        <v>4710</v>
      </c>
      <c r="AN10" s="294" t="s">
        <v>150</v>
      </c>
      <c r="AO10" s="321"/>
      <c r="AP10" s="321"/>
      <c r="AQ10" s="322"/>
      <c r="AR10" s="10" t="s">
        <v>103</v>
      </c>
    </row>
    <row r="11" spans="1:44" ht="27" customHeight="1">
      <c r="B11" s="10">
        <v>61772</v>
      </c>
      <c r="C11" s="294" t="s">
        <v>201</v>
      </c>
      <c r="D11" s="321"/>
      <c r="E11" s="321"/>
      <c r="F11" s="322"/>
      <c r="G11" s="10"/>
      <c r="J11" s="10">
        <v>99758</v>
      </c>
      <c r="K11" s="294" t="s">
        <v>197</v>
      </c>
      <c r="L11" s="321"/>
      <c r="M11" s="321"/>
      <c r="N11" s="322"/>
      <c r="O11" s="10"/>
      <c r="R11" s="10">
        <v>11803</v>
      </c>
      <c r="S11" s="294" t="s">
        <v>203</v>
      </c>
      <c r="T11" s="406"/>
      <c r="U11" s="406"/>
      <c r="V11" s="407"/>
      <c r="W11" s="10"/>
      <c r="Y11" s="10">
        <v>50065</v>
      </c>
      <c r="Z11" s="294" t="s">
        <v>591</v>
      </c>
      <c r="AA11" s="346"/>
      <c r="AB11" s="346"/>
      <c r="AC11" s="326"/>
      <c r="AD11" s="10"/>
      <c r="AF11" s="10">
        <v>10207</v>
      </c>
      <c r="AG11" s="294" t="s">
        <v>119</v>
      </c>
      <c r="AH11" s="321"/>
      <c r="AI11" s="321"/>
      <c r="AJ11" s="322"/>
      <c r="AK11" s="10"/>
      <c r="AM11" s="10">
        <v>11532</v>
      </c>
      <c r="AN11" s="294" t="s">
        <v>90</v>
      </c>
      <c r="AO11" s="321"/>
      <c r="AP11" s="321"/>
      <c r="AQ11" s="322"/>
      <c r="AR11" s="10"/>
    </row>
    <row r="12" spans="1:44" ht="27" customHeight="1">
      <c r="C12" s="294" t="s">
        <v>202</v>
      </c>
      <c r="D12" s="406"/>
      <c r="E12" s="406"/>
      <c r="F12" s="407"/>
      <c r="K12" s="294" t="s">
        <v>198</v>
      </c>
      <c r="L12" s="406"/>
      <c r="M12" s="406"/>
      <c r="N12" s="407"/>
      <c r="S12" s="294" t="s">
        <v>207</v>
      </c>
      <c r="T12" s="406"/>
      <c r="U12" s="406"/>
      <c r="V12" s="407"/>
      <c r="Z12" s="294" t="s">
        <v>592</v>
      </c>
      <c r="AA12" s="346"/>
      <c r="AB12" s="346"/>
      <c r="AC12" s="326"/>
      <c r="AG12" s="294" t="s">
        <v>130</v>
      </c>
      <c r="AH12" s="406"/>
      <c r="AI12" s="406"/>
      <c r="AJ12" s="407"/>
      <c r="AM12" s="9"/>
      <c r="AN12" s="294" t="s">
        <v>102</v>
      </c>
      <c r="AO12" s="406"/>
      <c r="AP12" s="406"/>
      <c r="AQ12" s="407"/>
      <c r="AR12" s="9"/>
    </row>
    <row r="13" spans="1:44" ht="27" customHeight="1" thickBot="1">
      <c r="E13" s="21"/>
      <c r="I13" s="12"/>
      <c r="J13" s="12"/>
      <c r="K13" s="12"/>
      <c r="L13" s="13"/>
      <c r="M13" s="21"/>
      <c r="U13" s="21"/>
      <c r="AB13" s="21"/>
      <c r="AI13" s="17"/>
      <c r="AM13" s="9"/>
      <c r="AN13" s="9"/>
      <c r="AO13" s="9"/>
      <c r="AP13" s="21"/>
      <c r="AQ13" s="9"/>
      <c r="AR13" s="9"/>
    </row>
    <row r="14" spans="1:44" ht="27" customHeight="1">
      <c r="B14" s="31">
        <v>2531</v>
      </c>
      <c r="C14" s="293" t="s">
        <v>200</v>
      </c>
      <c r="D14" s="417"/>
      <c r="E14" s="417"/>
      <c r="F14" s="418"/>
      <c r="G14" s="31"/>
      <c r="I14" s="34"/>
      <c r="R14" s="31">
        <v>2540</v>
      </c>
      <c r="S14" s="293" t="s">
        <v>213</v>
      </c>
      <c r="T14" s="346"/>
      <c r="U14" s="346"/>
      <c r="V14" s="326"/>
      <c r="W14" s="31"/>
      <c r="Y14" s="16">
        <v>4520</v>
      </c>
      <c r="Z14" s="256" t="s">
        <v>697</v>
      </c>
      <c r="AA14" s="356"/>
      <c r="AB14" s="356"/>
      <c r="AC14" s="357"/>
      <c r="AD14" s="62" t="s">
        <v>44</v>
      </c>
      <c r="AF14" s="16">
        <v>4610</v>
      </c>
      <c r="AG14" s="256" t="s">
        <v>131</v>
      </c>
      <c r="AH14" s="346"/>
      <c r="AI14" s="346"/>
      <c r="AJ14" s="326"/>
      <c r="AK14" s="16" t="s">
        <v>44</v>
      </c>
      <c r="AM14" s="9"/>
      <c r="AN14" s="9"/>
      <c r="AO14" s="9"/>
      <c r="AP14" s="21"/>
      <c r="AQ14" s="9"/>
      <c r="AR14" s="9"/>
    </row>
    <row r="15" spans="1:44" ht="27" customHeight="1" thickBot="1">
      <c r="B15" s="31"/>
      <c r="C15" s="293"/>
      <c r="D15" s="417"/>
      <c r="E15" s="417"/>
      <c r="F15" s="418"/>
      <c r="G15" s="31"/>
      <c r="I15" s="35"/>
      <c r="J15" s="154">
        <v>3440</v>
      </c>
      <c r="K15" s="424" t="s">
        <v>238</v>
      </c>
      <c r="L15" s="425"/>
      <c r="M15" s="425"/>
      <c r="N15" s="425"/>
      <c r="O15" s="32" t="s">
        <v>478</v>
      </c>
      <c r="R15" s="31"/>
      <c r="S15" s="293"/>
      <c r="T15" s="346"/>
      <c r="U15" s="346"/>
      <c r="V15" s="326"/>
      <c r="W15" s="31"/>
      <c r="Y15" s="16">
        <v>12770</v>
      </c>
      <c r="Z15" s="256" t="s">
        <v>206</v>
      </c>
      <c r="AA15" s="346"/>
      <c r="AB15" s="346"/>
      <c r="AC15" s="326"/>
      <c r="AD15" s="16"/>
      <c r="AF15" s="16">
        <v>11408</v>
      </c>
      <c r="AG15" s="272" t="s">
        <v>132</v>
      </c>
      <c r="AH15" s="401"/>
      <c r="AI15" s="401"/>
      <c r="AJ15" s="402"/>
      <c r="AK15" s="16"/>
      <c r="AM15" s="31">
        <v>2532</v>
      </c>
      <c r="AN15" s="293" t="s">
        <v>557</v>
      </c>
      <c r="AO15" s="419"/>
      <c r="AP15" s="419"/>
      <c r="AQ15" s="420"/>
      <c r="AR15" s="31"/>
    </row>
    <row r="16" spans="1:44" ht="27" customHeight="1">
      <c r="C16" s="328"/>
      <c r="D16" s="303"/>
      <c r="E16" s="303"/>
      <c r="F16" s="303"/>
      <c r="I16" s="21"/>
      <c r="J16" s="154">
        <v>12320</v>
      </c>
      <c r="K16" s="424" t="s">
        <v>175</v>
      </c>
      <c r="L16" s="425"/>
      <c r="M16" s="425"/>
      <c r="N16" s="425"/>
      <c r="O16" s="154"/>
      <c r="T16" s="41"/>
      <c r="U16" s="41"/>
      <c r="V16" s="41"/>
      <c r="Z16" s="256" t="s">
        <v>343</v>
      </c>
      <c r="AA16" s="346"/>
      <c r="AB16" s="346"/>
      <c r="AC16" s="326"/>
      <c r="AG16" s="256" t="s">
        <v>115</v>
      </c>
      <c r="AH16" s="346"/>
      <c r="AI16" s="346"/>
      <c r="AJ16" s="326"/>
      <c r="AM16" s="31">
        <v>2572</v>
      </c>
      <c r="AN16" s="293" t="s">
        <v>326</v>
      </c>
      <c r="AO16" s="419"/>
      <c r="AP16" s="419"/>
      <c r="AQ16" s="420"/>
      <c r="AR16" s="31"/>
    </row>
    <row r="17" spans="2:37" ht="27" customHeight="1">
      <c r="I17" s="21"/>
      <c r="J17" s="1"/>
      <c r="K17" s="421" t="s">
        <v>239</v>
      </c>
      <c r="L17" s="422"/>
      <c r="M17" s="422"/>
      <c r="N17" s="423"/>
      <c r="O17" s="1"/>
      <c r="T17" s="41"/>
      <c r="U17" s="41"/>
      <c r="V17" s="41"/>
      <c r="AB17" s="21"/>
      <c r="AI17" s="17"/>
    </row>
    <row r="18" spans="2:37" ht="27" customHeight="1">
      <c r="B18" s="265" t="s">
        <v>551</v>
      </c>
      <c r="C18" s="263"/>
      <c r="D18" s="23"/>
      <c r="E18" s="23"/>
      <c r="F18" s="23"/>
      <c r="I18" s="187"/>
      <c r="J18"/>
      <c r="K18"/>
      <c r="L18"/>
      <c r="M18"/>
      <c r="N18"/>
      <c r="O18"/>
      <c r="Y18" s="16">
        <v>4520</v>
      </c>
      <c r="Z18" s="256" t="s">
        <v>205</v>
      </c>
      <c r="AA18" s="346"/>
      <c r="AB18" s="346"/>
      <c r="AC18" s="326"/>
      <c r="AD18" s="62" t="s">
        <v>44</v>
      </c>
      <c r="AF18" s="16">
        <v>4610</v>
      </c>
      <c r="AG18" s="256" t="s">
        <v>671</v>
      </c>
      <c r="AH18" s="270"/>
      <c r="AI18" s="270"/>
      <c r="AJ18" s="271"/>
      <c r="AK18" s="16" t="s">
        <v>44</v>
      </c>
    </row>
    <row r="19" spans="2:37" ht="27" customHeight="1" thickBot="1">
      <c r="B19" s="266" t="s">
        <v>552</v>
      </c>
      <c r="C19" s="263"/>
      <c r="D19" s="23"/>
      <c r="E19" s="23"/>
      <c r="F19" s="23"/>
      <c r="H19"/>
      <c r="I19" s="188"/>
      <c r="J19" s="31">
        <v>2230</v>
      </c>
      <c r="K19" s="293" t="s">
        <v>212</v>
      </c>
      <c r="L19" s="404"/>
      <c r="M19" s="404"/>
      <c r="N19" s="405"/>
      <c r="O19" s="31"/>
      <c r="T19" s="41"/>
      <c r="U19" s="41"/>
      <c r="V19" s="41"/>
      <c r="Y19" s="16">
        <v>12029</v>
      </c>
      <c r="Z19" s="256" t="s">
        <v>206</v>
      </c>
      <c r="AA19" s="346"/>
      <c r="AB19" s="346"/>
      <c r="AC19" s="326"/>
      <c r="AD19" s="16"/>
      <c r="AF19" s="16">
        <v>12734</v>
      </c>
      <c r="AG19" s="272" t="s">
        <v>117</v>
      </c>
      <c r="AH19" s="399"/>
      <c r="AI19" s="399"/>
      <c r="AJ19" s="400"/>
      <c r="AK19" s="16"/>
    </row>
    <row r="20" spans="2:37" ht="27" customHeight="1">
      <c r="B20" s="267" t="s">
        <v>529</v>
      </c>
      <c r="C20" s="263"/>
      <c r="D20" s="41"/>
      <c r="E20" s="41"/>
      <c r="F20" s="41"/>
      <c r="H20"/>
      <c r="I20"/>
      <c r="J20" s="31">
        <v>2620</v>
      </c>
      <c r="K20" s="293" t="s">
        <v>327</v>
      </c>
      <c r="L20" s="404"/>
      <c r="M20" s="404"/>
      <c r="N20" s="405"/>
      <c r="O20" s="31"/>
      <c r="T20" s="41"/>
      <c r="U20" s="41"/>
      <c r="V20" s="41"/>
      <c r="Z20" s="256" t="s">
        <v>343</v>
      </c>
      <c r="AA20" s="346"/>
      <c r="AB20" s="346"/>
      <c r="AC20" s="326"/>
      <c r="AG20" s="256" t="s">
        <v>133</v>
      </c>
      <c r="AH20" s="346"/>
      <c r="AI20" s="346"/>
      <c r="AJ20" s="326"/>
    </row>
    <row r="21" spans="2:37" ht="27" customHeight="1">
      <c r="B21" s="268" t="s">
        <v>528</v>
      </c>
      <c r="C21" s="263"/>
      <c r="H21"/>
      <c r="I21"/>
      <c r="J21"/>
      <c r="K21"/>
      <c r="L21"/>
      <c r="M21"/>
      <c r="N21"/>
      <c r="O21"/>
      <c r="T21" s="41"/>
      <c r="U21" s="41"/>
      <c r="V21" s="41"/>
      <c r="AB21" s="21"/>
      <c r="AI21" s="17"/>
    </row>
    <row r="22" spans="2:37" ht="27" customHeight="1">
      <c r="B22" s="269" t="s">
        <v>527</v>
      </c>
      <c r="C22" s="263"/>
      <c r="D22" s="23"/>
      <c r="E22" s="23"/>
      <c r="F22" s="23"/>
      <c r="H22"/>
      <c r="I22"/>
      <c r="Y22" s="62">
        <v>4520</v>
      </c>
      <c r="Z22" s="272" t="s">
        <v>588</v>
      </c>
      <c r="AA22" s="399"/>
      <c r="AB22" s="399"/>
      <c r="AC22" s="400"/>
      <c r="AD22" s="62" t="s">
        <v>44</v>
      </c>
      <c r="AF22" s="16">
        <v>4610</v>
      </c>
      <c r="AG22" s="256" t="s">
        <v>134</v>
      </c>
      <c r="AH22" s="270"/>
      <c r="AI22" s="270"/>
      <c r="AJ22" s="271"/>
      <c r="AK22" s="16" t="s">
        <v>44</v>
      </c>
    </row>
    <row r="23" spans="2:37" ht="27" customHeight="1">
      <c r="B23" s="262" t="s">
        <v>526</v>
      </c>
      <c r="C23" s="263"/>
      <c r="D23" s="23"/>
      <c r="E23" s="23"/>
      <c r="F23" s="23"/>
      <c r="H23"/>
      <c r="I23"/>
      <c r="Y23" s="62">
        <v>12602</v>
      </c>
      <c r="Z23" s="272" t="s">
        <v>206</v>
      </c>
      <c r="AA23" s="399"/>
      <c r="AB23" s="399"/>
      <c r="AC23" s="400"/>
      <c r="AD23" s="62"/>
      <c r="AF23" s="16">
        <v>12431</v>
      </c>
      <c r="AG23" s="256" t="s">
        <v>34</v>
      </c>
      <c r="AH23" s="270"/>
      <c r="AI23" s="270"/>
      <c r="AJ23" s="271"/>
      <c r="AK23" s="16"/>
    </row>
    <row r="24" spans="2:37" ht="27" customHeight="1">
      <c r="B24" s="264" t="s">
        <v>525</v>
      </c>
      <c r="C24" s="263"/>
      <c r="D24" s="41"/>
      <c r="E24" s="41"/>
      <c r="F24" s="41"/>
      <c r="H24"/>
      <c r="I24"/>
      <c r="Y24" s="151"/>
      <c r="Z24" s="272" t="s">
        <v>343</v>
      </c>
      <c r="AA24" s="401"/>
      <c r="AB24" s="401"/>
      <c r="AC24" s="402"/>
      <c r="AD24" s="151"/>
      <c r="AG24" s="256" t="s">
        <v>105</v>
      </c>
      <c r="AH24" s="257"/>
      <c r="AI24" s="257"/>
      <c r="AJ24" s="258"/>
    </row>
    <row r="25" spans="2:37" ht="27" customHeight="1">
      <c r="B25" s="275" t="s">
        <v>539</v>
      </c>
      <c r="C25" s="276"/>
      <c r="H25"/>
      <c r="I25"/>
      <c r="AB25" s="21"/>
      <c r="AI25" s="17"/>
    </row>
    <row r="26" spans="2:37" ht="27" customHeight="1">
      <c r="D26" s="23"/>
      <c r="E26" s="23"/>
      <c r="F26" s="23"/>
      <c r="H26"/>
      <c r="I26"/>
      <c r="J26"/>
      <c r="Y26" s="16">
        <v>3430</v>
      </c>
      <c r="Z26" s="256" t="s">
        <v>92</v>
      </c>
      <c r="AA26" s="270"/>
      <c r="AB26" s="270"/>
      <c r="AC26" s="271"/>
      <c r="AD26" s="16" t="s">
        <v>44</v>
      </c>
      <c r="AF26" s="16">
        <v>4610</v>
      </c>
      <c r="AG26" s="256" t="s">
        <v>676</v>
      </c>
      <c r="AH26" s="270"/>
      <c r="AI26" s="270"/>
      <c r="AJ26" s="271"/>
      <c r="AK26" s="16" t="s">
        <v>44</v>
      </c>
    </row>
    <row r="27" spans="2:37" ht="27" customHeight="1">
      <c r="D27" s="23"/>
      <c r="E27" s="23"/>
      <c r="F27" s="23"/>
      <c r="H27"/>
      <c r="I27"/>
      <c r="J27"/>
      <c r="Y27" s="16">
        <v>11073</v>
      </c>
      <c r="Z27" s="256" t="s">
        <v>206</v>
      </c>
      <c r="AA27" s="270"/>
      <c r="AB27" s="270"/>
      <c r="AC27" s="271"/>
      <c r="AD27" s="16"/>
      <c r="AF27" s="16">
        <v>12757</v>
      </c>
      <c r="AG27" s="272" t="s">
        <v>117</v>
      </c>
      <c r="AH27" s="399"/>
      <c r="AI27" s="399"/>
      <c r="AJ27" s="400"/>
      <c r="AK27" s="16"/>
    </row>
    <row r="28" spans="2:37" ht="27" customHeight="1">
      <c r="D28" s="41"/>
      <c r="E28" s="41"/>
      <c r="F28" s="41"/>
      <c r="H28"/>
      <c r="Z28" s="256" t="s">
        <v>343</v>
      </c>
      <c r="AA28" s="346"/>
      <c r="AB28" s="346"/>
      <c r="AC28" s="326"/>
      <c r="AG28" s="256" t="s">
        <v>133</v>
      </c>
      <c r="AH28" s="346"/>
      <c r="AI28" s="346"/>
      <c r="AJ28" s="326"/>
    </row>
    <row r="29" spans="2:37" ht="27" customHeight="1">
      <c r="H29"/>
      <c r="I29"/>
      <c r="J29"/>
      <c r="K29"/>
      <c r="AB29" s="17"/>
      <c r="AI29" s="17"/>
    </row>
    <row r="30" spans="2:37" ht="27" customHeight="1">
      <c r="D30" s="23"/>
      <c r="E30" s="23"/>
      <c r="F30" s="23"/>
      <c r="H30"/>
      <c r="I30"/>
      <c r="J30"/>
      <c r="K30"/>
      <c r="Y30" s="16">
        <v>4520</v>
      </c>
      <c r="Z30" s="256" t="s">
        <v>673</v>
      </c>
      <c r="AA30" s="270"/>
      <c r="AB30" s="270"/>
      <c r="AC30" s="271"/>
      <c r="AD30" s="16" t="s">
        <v>44</v>
      </c>
      <c r="AF30" s="42">
        <v>4610</v>
      </c>
      <c r="AG30" s="256" t="s">
        <v>138</v>
      </c>
      <c r="AH30" s="346"/>
      <c r="AI30" s="346"/>
      <c r="AJ30" s="326"/>
      <c r="AK30" s="16" t="s">
        <v>44</v>
      </c>
    </row>
    <row r="31" spans="2:37" ht="27" customHeight="1">
      <c r="D31" s="23"/>
      <c r="E31" s="23"/>
      <c r="F31" s="23"/>
      <c r="H31"/>
      <c r="I31"/>
      <c r="J31"/>
      <c r="K31"/>
      <c r="Y31" s="16">
        <v>12745</v>
      </c>
      <c r="Z31" s="256" t="s">
        <v>206</v>
      </c>
      <c r="AA31" s="270"/>
      <c r="AB31" s="270"/>
      <c r="AC31" s="271"/>
      <c r="AD31" s="16"/>
      <c r="AF31" s="146" t="s">
        <v>562</v>
      </c>
      <c r="AG31" s="414" t="s">
        <v>34</v>
      </c>
      <c r="AH31" s="415"/>
      <c r="AI31" s="415"/>
      <c r="AJ31" s="416"/>
      <c r="AK31" s="16"/>
    </row>
    <row r="32" spans="2:37" ht="27" customHeight="1">
      <c r="D32" s="41"/>
      <c r="E32" s="41"/>
      <c r="F32" s="41"/>
      <c r="H32"/>
      <c r="I32"/>
      <c r="J32"/>
      <c r="K32"/>
      <c r="Z32" s="256" t="s">
        <v>343</v>
      </c>
      <c r="AA32" s="346"/>
      <c r="AB32" s="346"/>
      <c r="AC32" s="326"/>
      <c r="AG32" s="256" t="s">
        <v>105</v>
      </c>
      <c r="AH32" s="257"/>
      <c r="AI32" s="257"/>
      <c r="AJ32" s="258"/>
    </row>
    <row r="33" spans="8:30" ht="27" customHeight="1">
      <c r="H33"/>
      <c r="I33"/>
      <c r="J33"/>
      <c r="K33"/>
      <c r="AB33" s="21"/>
    </row>
    <row r="34" spans="8:30" ht="27" customHeight="1">
      <c r="H34"/>
      <c r="I34"/>
      <c r="J34"/>
      <c r="K34"/>
      <c r="Y34" s="16">
        <v>4520</v>
      </c>
      <c r="Z34" s="256" t="s">
        <v>694</v>
      </c>
      <c r="AA34" s="356"/>
      <c r="AB34" s="356"/>
      <c r="AC34" s="357"/>
      <c r="AD34" s="62" t="s">
        <v>44</v>
      </c>
    </row>
    <row r="35" spans="8:30" ht="27" customHeight="1">
      <c r="H35"/>
      <c r="I35"/>
      <c r="J35"/>
      <c r="K35"/>
      <c r="Y35" s="16">
        <v>12751</v>
      </c>
      <c r="Z35" s="256" t="s">
        <v>206</v>
      </c>
      <c r="AA35" s="346"/>
      <c r="AB35" s="346"/>
      <c r="AC35" s="326"/>
      <c r="AD35" s="16"/>
    </row>
    <row r="36" spans="8:30" ht="27" customHeight="1">
      <c r="I36"/>
      <c r="Z36" s="256" t="s">
        <v>343</v>
      </c>
      <c r="AA36" s="346"/>
      <c r="AB36" s="346"/>
      <c r="AC36" s="326"/>
    </row>
    <row r="37" spans="8:30" ht="27" customHeight="1">
      <c r="Y37"/>
      <c r="Z37"/>
      <c r="AA37"/>
    </row>
  </sheetData>
  <protectedRanges>
    <protectedRange sqref="AE3:AK7 J10:O13 Y9:AL9 Y1:AK2 I1:X9 A7:H17 AE8:AH8 AL10:AL32 T29:X29 R18:AC18 Y25:AD25 A1:A6 G3 B1:G1 A18:A25 D18:H23 C4:G6 H1:H2 AL1:GT8 R41:GT65532 AS9:GT32 T32:X32 J29:O29 R29:S32 A26:G27 D24:G25 J19:O19 Y33:AD33 H24:H27 I29:I65532 I24:I25 J38:O65532 A28:H65532 I10:I22 P10:Q25 P29:Q65532 R19:X28 Y19:AD21 Y15:AD17 Y14:AC14 R14:X17 R10:AD13 R37:AE40 AL33:GT40 R33:X36 AE10:AE36 Y35:AD36 Y34:AC34 J18:O18 J21:O21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AD31:AD32 AM18:AR31 Y29:AD30 AF25:AK28 Y31:Y32 AF10:AK24 AF29:AK31" name="Oblast1" securityDescriptor="O:WDG:WDD:(A;;CC;;;S-1-5-21-803378362-296240805-1831112798-6325)(A;;CC;;;S-1-5-21-803378362-296240805-1831112798-3188)"/>
    <protectedRange sqref="AD14 AD34" name="Oblast1_1_3" securityDescriptor="O:WDG:WDD:(A;;CC;;;S-1-5-21-803378362-296240805-1831112798-6325)(A;;CC;;;S-1-5-21-803378362-296240805-1831112798-3188)"/>
    <protectedRange sqref="AD18" name="Oblast1_1_4" securityDescriptor="O:WDG:WDD:(A;;CC;;;S-1-5-21-803378362-296240805-1831112798-6325)(A;;CC;;;S-1-5-21-803378362-296240805-1831112798-3188)"/>
    <protectedRange sqref="B25:C25" name="Oblast1_3" securityDescriptor="O:WDG:WDD:(A;;CC;;;S-1-5-21-803378362-296240805-1831112798-6325)(A;;CC;;;S-1-5-21-803378362-296240805-1831112798-3188)"/>
    <protectedRange sqref="B18:C24" name="Oblast1_1_4_1" securityDescriptor="O:WDG:WDD:(A;;CC;;;S-1-5-21-803378362-296240805-1831112798-6325)(A;;CC;;;S-1-5-21-803378362-296240805-1831112798-3188)"/>
    <protectedRange sqref="AM9:AR9 J20:O20 AM11:AR16 AR10" name="Oblast1_5" securityDescriptor="O:WDG:WDD:(A;;CC;;;S-1-5-21-803378362-296240805-1831112798-6325)(A;;CC;;;S-1-5-21-803378362-296240805-1831112798-3188)"/>
    <protectedRange sqref="Y26:AD28 Y22:AD24 Z31:AC32" name="Oblast1_11" securityDescriptor="O:WDG:WDD:(A;;CC;;;S-1-5-21-803378362-296240805-1831112798-6325)(A;;CC;;;S-1-5-21-803378362-296240805-1831112798-3188)"/>
    <protectedRange sqref="J30:O30 J23:O23" name="Oblast1_1_7" securityDescriptor="O:WDG:WDD:(A;;CC;;;S-1-5-21-803378362-296240805-1831112798-6325)(A;;CC;;;S-1-5-21-803378362-296240805-1831112798-3188)"/>
    <protectedRange sqref="J16:O17 J15:N15" name="Oblast1_1_8" securityDescriptor="O:WDG:WDD:(A;;CC;;;S-1-5-21-803378362-296240805-1831112798-6325)(A;;CC;;;S-1-5-21-803378362-296240805-1831112798-3188)"/>
    <protectedRange sqref="O15" name="Oblast1_3_2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AM10:AQ10" name="Oblast1_5_1" securityDescriptor="O:WDG:WDD:(A;;CC;;;S-1-5-21-803378362-296240805-1831112798-6325)(A;;CC;;;S-1-5-21-803378362-296240805-1831112798-3188)"/>
  </protectedRanges>
  <customSheetViews>
    <customSheetView guid="{3053DB14-28D1-484D-8F6C-A8F2A20F3636}" scale="85" fitToPage="1">
      <selection activeCell="AX40" sqref="AX40"/>
      <pageMargins left="0.7" right="0.7" top="0.78740157499999996" bottom="0.78740157499999996" header="0.3" footer="0.3"/>
      <pageSetup paperSize="9" scale="50" orientation="landscape" r:id="rId1"/>
    </customSheetView>
    <customSheetView guid="{E50753B2-0B43-4D8D-8602-9F6FEEAD5C73}">
      <selection activeCell="I12" sqref="I12:O20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81">
    <mergeCell ref="Z11:AC11"/>
    <mergeCell ref="B20:C20"/>
    <mergeCell ref="B21:C21"/>
    <mergeCell ref="B25:C25"/>
    <mergeCell ref="B24:C24"/>
    <mergeCell ref="K17:N17"/>
    <mergeCell ref="K15:N15"/>
    <mergeCell ref="K16:N16"/>
    <mergeCell ref="K19:N19"/>
    <mergeCell ref="K20:N20"/>
    <mergeCell ref="Z23:AC23"/>
    <mergeCell ref="Z24:AC24"/>
    <mergeCell ref="S15:V15"/>
    <mergeCell ref="S12:V12"/>
    <mergeCell ref="Z12:AC12"/>
    <mergeCell ref="S14:V14"/>
    <mergeCell ref="AN10:AQ10"/>
    <mergeCell ref="AN11:AQ11"/>
    <mergeCell ref="AN12:AQ12"/>
    <mergeCell ref="B23:C23"/>
    <mergeCell ref="AG15:AJ15"/>
    <mergeCell ref="AN15:AQ15"/>
    <mergeCell ref="AN16:AQ16"/>
    <mergeCell ref="C16:F16"/>
    <mergeCell ref="C11:F11"/>
    <mergeCell ref="C10:F10"/>
    <mergeCell ref="AG12:AJ12"/>
    <mergeCell ref="K11:N11"/>
    <mergeCell ref="AG23:AJ23"/>
    <mergeCell ref="Z10:AC10"/>
    <mergeCell ref="AG10:AJ10"/>
    <mergeCell ref="AG11:AJ11"/>
    <mergeCell ref="K10:N10"/>
    <mergeCell ref="B2:D2"/>
    <mergeCell ref="F2:G2"/>
    <mergeCell ref="C14:F14"/>
    <mergeCell ref="C15:F15"/>
    <mergeCell ref="C12:F12"/>
    <mergeCell ref="K12:N12"/>
    <mergeCell ref="S10:V10"/>
    <mergeCell ref="R3:W3"/>
    <mergeCell ref="S11:V11"/>
    <mergeCell ref="S4:V4"/>
    <mergeCell ref="S5:V5"/>
    <mergeCell ref="S6:V6"/>
    <mergeCell ref="AF3:AK3"/>
    <mergeCell ref="AG4:AJ4"/>
    <mergeCell ref="AG5:AJ5"/>
    <mergeCell ref="AG6:AJ6"/>
    <mergeCell ref="AG14:AJ14"/>
    <mergeCell ref="AG16:AJ16"/>
    <mergeCell ref="AG19:AJ19"/>
    <mergeCell ref="AG18:AJ18"/>
    <mergeCell ref="AG22:AJ22"/>
    <mergeCell ref="AG20:AJ20"/>
    <mergeCell ref="Z30:AC30"/>
    <mergeCell ref="Z31:AC31"/>
    <mergeCell ref="Z32:AC32"/>
    <mergeCell ref="B18:C18"/>
    <mergeCell ref="B19:C19"/>
    <mergeCell ref="B22:C22"/>
    <mergeCell ref="Z18:AC18"/>
    <mergeCell ref="Z19:AC19"/>
    <mergeCell ref="Z20:AC20"/>
    <mergeCell ref="Z22:AC22"/>
    <mergeCell ref="Z34:AC34"/>
    <mergeCell ref="Z35:AC35"/>
    <mergeCell ref="Z36:AC36"/>
    <mergeCell ref="AG24:AJ24"/>
    <mergeCell ref="Z14:AC14"/>
    <mergeCell ref="AG32:AJ32"/>
    <mergeCell ref="AG31:AJ31"/>
    <mergeCell ref="AG30:AJ30"/>
    <mergeCell ref="Z15:AC15"/>
    <mergeCell ref="Z16:AC16"/>
    <mergeCell ref="Z27:AC27"/>
    <mergeCell ref="Z28:AC28"/>
    <mergeCell ref="Z26:AC26"/>
    <mergeCell ref="AG26:AJ26"/>
    <mergeCell ref="AG27:AJ27"/>
    <mergeCell ref="AG28:AJ28"/>
  </mergeCells>
  <dataValidations count="1">
    <dataValidation type="list" allowBlank="1" showInputMessage="1" showErrorMessage="1" sqref="AM10" xr:uid="{2EA18D77-B7D9-4100-A015-100E0F647A79}">
      <formula1>$A$2:$A$75</formula1>
    </dataValidation>
  </dataValidations>
  <pageMargins left="0.7" right="0.7" top="0.78740157499999996" bottom="0.78740157499999996" header="0.3" footer="0.3"/>
  <pageSetup paperSize="9" scale="38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F00-000000000000}">
          <x14:formula1>
            <xm:f>Units!$A$2:$A$74</xm:f>
          </x14:formula1>
          <xm:sqref>R4 B10 B14 J10 J15 Y34 R10 R14 Y10 Y18 AF10 AF14 AF18 AF22 AF30 Y14 Y22 AM15:AM16 Y26 J19:J20 Y30 AF26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AH32"/>
  <sheetViews>
    <sheetView showGridLines="0" topLeftCell="A10" zoomScale="85" zoomScaleNormal="85" zoomScaleSheetLayoutView="85" workbookViewId="0">
      <selection activeCell="F3" sqref="F3"/>
    </sheetView>
  </sheetViews>
  <sheetFormatPr defaultColWidth="5.54296875" defaultRowHeight="27" customHeight="1"/>
  <cols>
    <col min="1" max="1" width="2.81640625" style="9" customWidth="1"/>
    <col min="2" max="2" width="6.1796875" style="9" customWidth="1"/>
    <col min="3" max="3" width="6.7265625" style="9" customWidth="1"/>
    <col min="4" max="4" width="11.81640625" style="9" bestFit="1" customWidth="1"/>
    <col min="5" max="5" width="5.7265625" style="9" customWidth="1"/>
    <col min="6" max="7" width="8.26953125" style="9" customWidth="1"/>
    <col min="8" max="8" width="5.54296875" style="9" customWidth="1"/>
    <col min="9" max="9" width="3.1796875" style="9" customWidth="1"/>
    <col min="10" max="10" width="2.7265625" style="9" customWidth="1"/>
    <col min="11" max="11" width="6.453125" style="9" bestFit="1" customWidth="1"/>
    <col min="12" max="12" width="10.54296875" style="9" customWidth="1"/>
    <col min="13" max="13" width="10.1796875" style="9" customWidth="1"/>
    <col min="14" max="14" width="10.81640625" style="9" customWidth="1"/>
    <col min="15" max="15" width="8.26953125" style="9" customWidth="1"/>
    <col min="16" max="16" width="5.54296875" style="9" customWidth="1"/>
    <col min="17" max="17" width="2.7265625" style="9" customWidth="1"/>
    <col min="18" max="18" width="6.453125" style="9" bestFit="1" customWidth="1"/>
    <col min="19" max="22" width="8.26953125" style="9" customWidth="1"/>
    <col min="23" max="23" width="5.54296875" style="9" customWidth="1"/>
    <col min="24" max="24" width="2.7265625" style="9" customWidth="1"/>
    <col min="25" max="25" width="6.453125" style="9" bestFit="1" customWidth="1"/>
    <col min="26" max="29" width="8.26953125" style="9" customWidth="1"/>
    <col min="30" max="30" width="5.54296875" style="9" customWidth="1"/>
    <col min="31" max="31" width="2.7265625" style="9" customWidth="1"/>
    <col min="32" max="33" width="5.54296875" style="9"/>
    <col min="34" max="34" width="8.453125" style="9" customWidth="1"/>
    <col min="35" max="16384" width="5.54296875" style="9"/>
  </cols>
  <sheetData>
    <row r="2" spans="2:34" ht="27" customHeight="1">
      <c r="B2" s="302" t="s">
        <v>344</v>
      </c>
      <c r="C2" s="303"/>
      <c r="D2" s="303"/>
      <c r="F2" s="261">
        <f>'Automation Technology ED'!F2:G2</f>
        <v>45323</v>
      </c>
      <c r="G2" s="260"/>
      <c r="Y2" s="328"/>
      <c r="Z2" s="329"/>
      <c r="AA2" s="329"/>
      <c r="AB2" s="329"/>
      <c r="AC2" s="329"/>
      <c r="AD2" s="329"/>
    </row>
    <row r="3" spans="2:34" ht="27" customHeight="1">
      <c r="B3" s="142"/>
      <c r="C3" s="143"/>
      <c r="D3" s="141"/>
      <c r="E3" s="91"/>
      <c r="F3" s="41"/>
      <c r="K3" s="277" t="s">
        <v>214</v>
      </c>
      <c r="L3" s="280"/>
      <c r="M3" s="280"/>
      <c r="N3" s="280"/>
      <c r="O3" s="280"/>
      <c r="P3" s="281"/>
      <c r="Z3" s="23"/>
      <c r="AA3" s="23"/>
      <c r="AB3" s="23"/>
      <c r="AC3" s="23"/>
      <c r="AD3" s="23"/>
    </row>
    <row r="4" spans="2:34" ht="27" customHeight="1">
      <c r="B4" s="139" t="s">
        <v>477</v>
      </c>
      <c r="C4" s="138">
        <f>SUM(D4:G4)</f>
        <v>0</v>
      </c>
      <c r="D4" s="138"/>
      <c r="K4" s="64">
        <v>4660</v>
      </c>
      <c r="L4" s="277" t="s">
        <v>579</v>
      </c>
      <c r="M4" s="280"/>
      <c r="N4" s="280"/>
      <c r="O4" s="281"/>
      <c r="P4" s="64" t="s">
        <v>548</v>
      </c>
      <c r="T4" s="23"/>
      <c r="U4" s="23"/>
      <c r="V4" s="23"/>
      <c r="Z4" s="328"/>
      <c r="AA4" s="329"/>
      <c r="AB4" s="329"/>
      <c r="AC4" s="329"/>
    </row>
    <row r="5" spans="2:34" ht="27" customHeight="1">
      <c r="B5" s="140" t="s">
        <v>478</v>
      </c>
      <c r="C5" s="138">
        <f>SUM(D5:G5)</f>
        <v>0</v>
      </c>
      <c r="D5" s="138"/>
      <c r="K5" s="64">
        <v>10656</v>
      </c>
      <c r="L5" s="330" t="s">
        <v>217</v>
      </c>
      <c r="M5" s="331"/>
      <c r="N5" s="331"/>
      <c r="O5" s="332"/>
      <c r="P5" s="64"/>
      <c r="T5" s="23"/>
      <c r="U5" s="23"/>
      <c r="V5" s="23"/>
      <c r="Z5" s="328"/>
      <c r="AA5" s="329"/>
      <c r="AB5" s="329"/>
      <c r="AC5" s="329"/>
    </row>
    <row r="6" spans="2:34" ht="27" customHeight="1">
      <c r="B6" s="140" t="s">
        <v>106</v>
      </c>
      <c r="C6" s="138">
        <f>H27+P23</f>
        <v>0</v>
      </c>
      <c r="D6" s="138"/>
      <c r="L6" s="277" t="s">
        <v>216</v>
      </c>
      <c r="M6" s="315"/>
      <c r="N6" s="315"/>
      <c r="O6" s="316"/>
    </row>
    <row r="7" spans="2:34" ht="27" customHeight="1">
      <c r="N7" s="21"/>
    </row>
    <row r="8" spans="2:34" ht="27" customHeight="1" thickBot="1">
      <c r="F8" s="12"/>
      <c r="G8" s="12"/>
      <c r="H8" s="12"/>
      <c r="I8" s="12"/>
      <c r="J8" s="12"/>
      <c r="K8" s="12"/>
      <c r="L8" s="12"/>
      <c r="M8" s="12"/>
      <c r="N8" s="20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2:34" ht="27" customHeight="1">
      <c r="F9" s="14"/>
      <c r="N9" s="14"/>
      <c r="U9" s="14"/>
      <c r="AB9" s="14"/>
    </row>
    <row r="10" spans="2:34" ht="27" customHeight="1">
      <c r="C10" s="10">
        <v>4550</v>
      </c>
      <c r="D10" s="294" t="s">
        <v>218</v>
      </c>
      <c r="E10" s="321"/>
      <c r="F10" s="321"/>
      <c r="G10" s="322"/>
      <c r="H10" s="10" t="s">
        <v>103</v>
      </c>
      <c r="K10" s="10">
        <v>4550</v>
      </c>
      <c r="L10" s="294" t="s">
        <v>219</v>
      </c>
      <c r="M10" s="321"/>
      <c r="N10" s="321"/>
      <c r="O10" s="322"/>
      <c r="P10" s="10" t="s">
        <v>103</v>
      </c>
      <c r="R10" s="10">
        <v>4510</v>
      </c>
      <c r="S10" s="294" t="s">
        <v>223</v>
      </c>
      <c r="T10" s="321"/>
      <c r="U10" s="321"/>
      <c r="V10" s="322"/>
      <c r="W10" s="10" t="s">
        <v>36</v>
      </c>
      <c r="Y10" s="10">
        <v>4520</v>
      </c>
      <c r="Z10" s="294" t="s">
        <v>224</v>
      </c>
      <c r="AA10" s="321"/>
      <c r="AB10" s="321"/>
      <c r="AC10" s="322"/>
      <c r="AD10" s="10" t="s">
        <v>44</v>
      </c>
      <c r="AG10" s="265" t="s">
        <v>551</v>
      </c>
      <c r="AH10" s="263"/>
    </row>
    <row r="11" spans="2:34" ht="27" customHeight="1">
      <c r="C11" s="10">
        <v>10310</v>
      </c>
      <c r="D11" s="428" t="s">
        <v>220</v>
      </c>
      <c r="E11" s="429"/>
      <c r="F11" s="429"/>
      <c r="G11" s="430"/>
      <c r="H11" s="10"/>
      <c r="K11" s="10">
        <v>10856</v>
      </c>
      <c r="L11" s="428" t="s">
        <v>220</v>
      </c>
      <c r="M11" s="429"/>
      <c r="N11" s="429"/>
      <c r="O11" s="430"/>
      <c r="P11" s="10"/>
      <c r="R11" s="149" t="s">
        <v>567</v>
      </c>
      <c r="S11" s="294" t="s">
        <v>119</v>
      </c>
      <c r="T11" s="321"/>
      <c r="U11" s="321"/>
      <c r="V11" s="322"/>
      <c r="W11" s="10"/>
      <c r="Y11" s="10">
        <v>50065</v>
      </c>
      <c r="Z11" s="294" t="s">
        <v>591</v>
      </c>
      <c r="AA11" s="321"/>
      <c r="AB11" s="321"/>
      <c r="AC11" s="322"/>
      <c r="AD11" s="10"/>
      <c r="AG11" s="266" t="s">
        <v>552</v>
      </c>
      <c r="AH11" s="263"/>
    </row>
    <row r="12" spans="2:34" ht="27" customHeight="1">
      <c r="D12" s="294" t="s">
        <v>228</v>
      </c>
      <c r="E12" s="406"/>
      <c r="F12" s="406"/>
      <c r="G12" s="407"/>
      <c r="L12" s="294" t="s">
        <v>228</v>
      </c>
      <c r="M12" s="406"/>
      <c r="N12" s="406"/>
      <c r="O12" s="407"/>
      <c r="S12" s="294" t="s">
        <v>231</v>
      </c>
      <c r="T12" s="406"/>
      <c r="U12" s="406"/>
      <c r="V12" s="407"/>
      <c r="Z12" s="294" t="s">
        <v>592</v>
      </c>
      <c r="AA12" s="406"/>
      <c r="AB12" s="406"/>
      <c r="AC12" s="407"/>
      <c r="AG12" s="267" t="s">
        <v>529</v>
      </c>
      <c r="AH12" s="263"/>
    </row>
    <row r="13" spans="2:34" ht="27" customHeight="1" thickBot="1">
      <c r="B13" s="12"/>
      <c r="C13" s="12"/>
      <c r="D13" s="12"/>
      <c r="E13" s="12"/>
      <c r="F13" s="19"/>
      <c r="J13" s="12"/>
      <c r="K13" s="12"/>
      <c r="L13" s="12"/>
      <c r="M13" s="12"/>
      <c r="N13" s="19"/>
      <c r="U13" s="17"/>
      <c r="AB13" s="17"/>
      <c r="AG13" s="268" t="s">
        <v>528</v>
      </c>
      <c r="AH13" s="263"/>
    </row>
    <row r="14" spans="2:34" ht="27" customHeight="1">
      <c r="B14" s="21"/>
      <c r="J14" s="21"/>
      <c r="R14" s="42">
        <v>4510</v>
      </c>
      <c r="S14" s="256" t="s">
        <v>613</v>
      </c>
      <c r="T14" s="346"/>
      <c r="U14" s="346"/>
      <c r="V14" s="326"/>
      <c r="W14" s="44" t="s">
        <v>44</v>
      </c>
      <c r="Y14" s="42">
        <v>4520</v>
      </c>
      <c r="Z14" s="282" t="s">
        <v>700</v>
      </c>
      <c r="AA14" s="426"/>
      <c r="AB14" s="426"/>
      <c r="AC14" s="427"/>
      <c r="AD14" s="62" t="s">
        <v>44</v>
      </c>
      <c r="AG14" s="269" t="s">
        <v>527</v>
      </c>
      <c r="AH14" s="263"/>
    </row>
    <row r="15" spans="2:34" ht="27" customHeight="1" thickBot="1">
      <c r="B15" s="35"/>
      <c r="C15" s="45">
        <v>2220</v>
      </c>
      <c r="D15" s="292" t="s">
        <v>610</v>
      </c>
      <c r="E15" s="340"/>
      <c r="F15" s="340"/>
      <c r="G15" s="341"/>
      <c r="H15" s="32" t="s">
        <v>478</v>
      </c>
      <c r="J15" s="35"/>
      <c r="K15" s="32">
        <v>2220</v>
      </c>
      <c r="L15" s="292" t="s">
        <v>636</v>
      </c>
      <c r="M15" s="342"/>
      <c r="N15" s="342"/>
      <c r="O15" s="343"/>
      <c r="P15" s="32" t="s">
        <v>478</v>
      </c>
      <c r="R15" s="42">
        <v>12108</v>
      </c>
      <c r="S15" s="256" t="s">
        <v>34</v>
      </c>
      <c r="T15" s="346"/>
      <c r="U15" s="346"/>
      <c r="V15" s="326"/>
      <c r="W15" s="44"/>
      <c r="Y15" s="42"/>
      <c r="Z15" s="256" t="s">
        <v>206</v>
      </c>
      <c r="AA15" s="346"/>
      <c r="AB15" s="346"/>
      <c r="AC15" s="326"/>
      <c r="AD15" s="44"/>
      <c r="AG15" s="262" t="s">
        <v>526</v>
      </c>
      <c r="AH15" s="263"/>
    </row>
    <row r="16" spans="2:34" ht="27" customHeight="1">
      <c r="B16" s="21"/>
      <c r="C16" s="45">
        <v>12609</v>
      </c>
      <c r="D16" s="292" t="s">
        <v>96</v>
      </c>
      <c r="E16" s="340"/>
      <c r="F16" s="340"/>
      <c r="G16" s="341"/>
      <c r="H16" s="38"/>
      <c r="J16" s="34"/>
      <c r="K16" s="32">
        <v>12664</v>
      </c>
      <c r="L16" s="292" t="s">
        <v>96</v>
      </c>
      <c r="M16" s="342"/>
      <c r="N16" s="342"/>
      <c r="O16" s="343"/>
      <c r="P16" s="32"/>
      <c r="S16" s="414" t="s">
        <v>105</v>
      </c>
      <c r="T16" s="215"/>
      <c r="U16" s="215"/>
      <c r="V16" s="216"/>
      <c r="Z16" s="256" t="s">
        <v>343</v>
      </c>
      <c r="AA16" s="346"/>
      <c r="AB16" s="346"/>
      <c r="AC16" s="326"/>
      <c r="AG16" s="264" t="s">
        <v>525</v>
      </c>
      <c r="AH16" s="263"/>
    </row>
    <row r="17" spans="2:34" ht="27" customHeight="1">
      <c r="B17" s="21"/>
      <c r="D17" s="292" t="s">
        <v>229</v>
      </c>
      <c r="E17" s="340"/>
      <c r="F17" s="340"/>
      <c r="G17" s="341"/>
      <c r="J17" s="21"/>
      <c r="L17" s="292" t="s">
        <v>229</v>
      </c>
      <c r="M17" s="342"/>
      <c r="N17" s="342"/>
      <c r="O17" s="343"/>
      <c r="U17" s="17"/>
      <c r="AB17" s="17"/>
      <c r="AG17" s="275" t="s">
        <v>539</v>
      </c>
      <c r="AH17" s="276"/>
    </row>
    <row r="18" spans="2:34" ht="27" customHeight="1">
      <c r="B18" s="21"/>
      <c r="J18" s="21"/>
      <c r="R18" s="42">
        <v>4510</v>
      </c>
      <c r="S18" s="256" t="s">
        <v>595</v>
      </c>
      <c r="T18" s="346"/>
      <c r="U18" s="346"/>
      <c r="V18" s="326"/>
      <c r="W18" s="16" t="s">
        <v>44</v>
      </c>
      <c r="Y18" s="42">
        <v>4520</v>
      </c>
      <c r="Z18" s="256" t="s">
        <v>620</v>
      </c>
      <c r="AA18" s="346"/>
      <c r="AB18" s="346"/>
      <c r="AC18" s="326"/>
      <c r="AD18" s="62" t="s">
        <v>44</v>
      </c>
    </row>
    <row r="19" spans="2:34" ht="27" customHeight="1" thickBot="1">
      <c r="B19" s="35"/>
      <c r="C19" s="45">
        <v>2220</v>
      </c>
      <c r="D19" s="292" t="s">
        <v>221</v>
      </c>
      <c r="E19" s="340"/>
      <c r="F19" s="340"/>
      <c r="G19" s="341"/>
      <c r="H19" s="32" t="s">
        <v>478</v>
      </c>
      <c r="J19" s="35"/>
      <c r="K19" s="32">
        <v>2220</v>
      </c>
      <c r="L19" s="292" t="s">
        <v>230</v>
      </c>
      <c r="M19" s="342"/>
      <c r="N19" s="342"/>
      <c r="O19" s="343"/>
      <c r="P19" s="32" t="s">
        <v>478</v>
      </c>
      <c r="R19" s="148" t="s">
        <v>565</v>
      </c>
      <c r="S19" s="256" t="s">
        <v>34</v>
      </c>
      <c r="T19" s="346"/>
      <c r="U19" s="346"/>
      <c r="V19" s="326"/>
      <c r="W19" s="44"/>
      <c r="Y19" s="42">
        <v>12632</v>
      </c>
      <c r="Z19" s="256" t="s">
        <v>206</v>
      </c>
      <c r="AA19" s="346"/>
      <c r="AB19" s="346"/>
      <c r="AC19" s="326"/>
      <c r="AD19" s="44"/>
      <c r="AE19" s="23"/>
    </row>
    <row r="20" spans="2:34" ht="27" customHeight="1">
      <c r="B20" s="34"/>
      <c r="C20" s="45">
        <v>98290</v>
      </c>
      <c r="D20" s="292" t="s">
        <v>96</v>
      </c>
      <c r="E20" s="340"/>
      <c r="F20" s="340"/>
      <c r="G20" s="341"/>
      <c r="H20" s="38"/>
      <c r="J20" s="34"/>
      <c r="K20" s="32">
        <v>11797</v>
      </c>
      <c r="L20" s="292" t="s">
        <v>96</v>
      </c>
      <c r="M20" s="342"/>
      <c r="N20" s="342"/>
      <c r="O20" s="343"/>
      <c r="P20" s="32"/>
      <c r="S20" s="414" t="s">
        <v>105</v>
      </c>
      <c r="T20" s="215"/>
      <c r="U20" s="215"/>
      <c r="V20" s="216"/>
      <c r="Z20" s="256" t="s">
        <v>343</v>
      </c>
      <c r="AA20" s="346"/>
      <c r="AB20" s="346"/>
      <c r="AC20" s="326"/>
      <c r="AE20" s="23"/>
    </row>
    <row r="21" spans="2:34" ht="27" customHeight="1">
      <c r="B21" s="21"/>
      <c r="D21" s="292"/>
      <c r="E21" s="340"/>
      <c r="F21" s="340"/>
      <c r="G21" s="341"/>
      <c r="J21" s="21"/>
      <c r="L21" s="292" t="s">
        <v>229</v>
      </c>
      <c r="M21" s="346"/>
      <c r="N21" s="346"/>
      <c r="O21" s="326"/>
      <c r="U21" s="17"/>
      <c r="AB21" s="17"/>
      <c r="AE21" s="23"/>
    </row>
    <row r="22" spans="2:34" ht="27" customHeight="1">
      <c r="B22" s="21"/>
      <c r="C22"/>
      <c r="D22"/>
      <c r="E22"/>
      <c r="F22"/>
      <c r="G22"/>
      <c r="H22"/>
      <c r="J22" s="21"/>
      <c r="R22" s="42">
        <v>4510</v>
      </c>
      <c r="S22" s="256" t="s">
        <v>225</v>
      </c>
      <c r="T22" s="346"/>
      <c r="U22" s="346"/>
      <c r="V22" s="326"/>
      <c r="W22" s="16" t="s">
        <v>44</v>
      </c>
      <c r="Y22" s="42">
        <v>4520</v>
      </c>
      <c r="Z22" s="256" t="s">
        <v>614</v>
      </c>
      <c r="AA22" s="257"/>
      <c r="AB22" s="257"/>
      <c r="AC22" s="258"/>
      <c r="AD22" s="16" t="s">
        <v>44</v>
      </c>
      <c r="AE22" s="23"/>
    </row>
    <row r="23" spans="2:34" ht="27" customHeight="1" thickBot="1">
      <c r="B23" s="21"/>
      <c r="C23"/>
      <c r="D23"/>
      <c r="E23"/>
      <c r="F23"/>
      <c r="G23"/>
      <c r="H23"/>
      <c r="J23" s="20"/>
      <c r="K23" s="31">
        <v>2220</v>
      </c>
      <c r="L23" s="293" t="s">
        <v>214</v>
      </c>
      <c r="M23" s="346"/>
      <c r="N23" s="346"/>
      <c r="O23" s="326"/>
      <c r="P23" s="31"/>
      <c r="R23" s="42">
        <v>89761</v>
      </c>
      <c r="S23" s="256" t="s">
        <v>226</v>
      </c>
      <c r="T23" s="346"/>
      <c r="U23" s="346"/>
      <c r="V23" s="326"/>
      <c r="W23" s="44"/>
      <c r="Y23" s="42">
        <v>12624</v>
      </c>
      <c r="Z23" s="256" t="s">
        <v>206</v>
      </c>
      <c r="AA23" s="257"/>
      <c r="AB23" s="257"/>
      <c r="AC23" s="258"/>
      <c r="AD23" s="44"/>
      <c r="AE23" s="23"/>
    </row>
    <row r="24" spans="2:34" ht="27" customHeight="1">
      <c r="B24" s="21"/>
      <c r="C24"/>
      <c r="D24"/>
      <c r="E24"/>
      <c r="F24"/>
      <c r="G24"/>
      <c r="H24"/>
      <c r="K24" s="31"/>
      <c r="L24" s="293"/>
      <c r="M24" s="346"/>
      <c r="N24" s="346"/>
      <c r="O24" s="326"/>
      <c r="P24" s="31"/>
      <c r="S24" s="414" t="s">
        <v>115</v>
      </c>
      <c r="T24" s="215"/>
      <c r="U24" s="215"/>
      <c r="V24" s="216"/>
      <c r="Z24" s="256" t="s">
        <v>343</v>
      </c>
      <c r="AA24" s="257"/>
      <c r="AB24" s="257"/>
      <c r="AC24" s="258"/>
      <c r="AD24" s="152"/>
    </row>
    <row r="25" spans="2:34" ht="27" customHeight="1">
      <c r="B25" s="21"/>
      <c r="C25"/>
      <c r="D25"/>
      <c r="E25"/>
      <c r="F25"/>
      <c r="G25"/>
      <c r="H25"/>
      <c r="U25" s="17"/>
      <c r="AB25" s="17"/>
    </row>
    <row r="26" spans="2:34" ht="27" customHeight="1">
      <c r="B26" s="21"/>
      <c r="R26" s="42">
        <v>4510</v>
      </c>
      <c r="S26" s="256" t="s">
        <v>227</v>
      </c>
      <c r="T26" s="257"/>
      <c r="U26" s="257"/>
      <c r="V26" s="258"/>
      <c r="W26" s="44" t="s">
        <v>44</v>
      </c>
      <c r="Y26" s="42">
        <v>4520</v>
      </c>
      <c r="Z26" s="256" t="s">
        <v>679</v>
      </c>
      <c r="AA26" s="356"/>
      <c r="AB26" s="356"/>
      <c r="AC26" s="357"/>
      <c r="AD26" s="62" t="s">
        <v>44</v>
      </c>
    </row>
    <row r="27" spans="2:34" ht="27" customHeight="1" thickBot="1">
      <c r="B27" s="35"/>
      <c r="C27" s="46">
        <v>2220</v>
      </c>
      <c r="D27" s="293" t="s">
        <v>214</v>
      </c>
      <c r="E27" s="419"/>
      <c r="F27" s="419"/>
      <c r="G27" s="420"/>
      <c r="H27" s="39"/>
      <c r="R27" s="148" t="s">
        <v>566</v>
      </c>
      <c r="S27" s="256" t="s">
        <v>34</v>
      </c>
      <c r="T27" s="257"/>
      <c r="U27" s="257"/>
      <c r="V27" s="258"/>
      <c r="W27" s="44"/>
      <c r="Y27" s="42">
        <v>12765</v>
      </c>
      <c r="Z27" s="256" t="s">
        <v>206</v>
      </c>
      <c r="AA27" s="346"/>
      <c r="AB27" s="346"/>
      <c r="AC27" s="326"/>
      <c r="AD27" s="44"/>
    </row>
    <row r="28" spans="2:34" ht="27" customHeight="1">
      <c r="C28" s="46"/>
      <c r="D28" s="293"/>
      <c r="E28" s="419"/>
      <c r="F28" s="419"/>
      <c r="G28" s="420"/>
      <c r="H28" s="39"/>
      <c r="S28" s="256" t="s">
        <v>105</v>
      </c>
      <c r="T28" s="257"/>
      <c r="U28" s="257"/>
      <c r="V28" s="258"/>
      <c r="Z28" s="256" t="s">
        <v>343</v>
      </c>
      <c r="AA28" s="346"/>
      <c r="AB28" s="346"/>
      <c r="AC28" s="326"/>
    </row>
    <row r="29" spans="2:34" ht="27" customHeight="1">
      <c r="D29" s="328"/>
      <c r="E29" s="303"/>
      <c r="F29" s="303"/>
      <c r="G29" s="303"/>
      <c r="M29" s="41"/>
      <c r="N29" s="41"/>
      <c r="O29" s="41"/>
      <c r="U29" s="17"/>
    </row>
    <row r="30" spans="2:34" ht="27" customHeight="1">
      <c r="R30" s="42">
        <v>4510</v>
      </c>
      <c r="S30" s="272" t="s">
        <v>691</v>
      </c>
      <c r="T30" s="401"/>
      <c r="U30" s="401"/>
      <c r="V30" s="402"/>
      <c r="W30" s="44" t="s">
        <v>44</v>
      </c>
    </row>
    <row r="31" spans="2:34" ht="27" customHeight="1">
      <c r="R31" s="148" t="s">
        <v>690</v>
      </c>
      <c r="S31" s="256" t="s">
        <v>34</v>
      </c>
      <c r="T31" s="346"/>
      <c r="U31" s="346"/>
      <c r="V31" s="326"/>
      <c r="W31" s="44"/>
    </row>
    <row r="32" spans="2:34" ht="27" customHeight="1">
      <c r="S32" s="414" t="s">
        <v>105</v>
      </c>
      <c r="T32" s="215"/>
      <c r="U32" s="215"/>
      <c r="V32" s="216"/>
    </row>
  </sheetData>
  <protectedRanges>
    <protectedRange sqref="I12:I21 I23:I29 AF1:HX9 Q12:AE13 B1:AE1 B7:AE11 K3:P3 J18:V18 Q14:AC14 AE14 AE18 AE22 AF18:HX24 G3 Q2:AE3 AF10:AF17 AI10:HX17 C4:G6 I4:AE6 I2:J3 H2 AF30:HX65537 Q15:AE17 X22:AC22 AE26:HX29 R26:W28 AE30:AE32 Q19:AE21 X18:AC18 R29:W32 C22:I22 Q22:V22 Y27:AD28 Y26:AC26 Q23:AE24 R25:HX25 Q25:Q29 X26:X32 B30:Q65537 X33:AE65537 R37:W65537" name="Oblast1" securityDescriptor="O:WDG:WDD:(A;;CC;;;S-1-5-21-803378362-296240805-1831112798-6325)(A;;CC;;;S-1-5-21-803378362-296240805-1831112798-3188)"/>
    <protectedRange sqref="C12:H12 C16:H18 J20:P24 C15:G15 C20:H21 C19:G19 C23:G23 J19:O19 L15:O15 B12:B23 B24:H29 J29:P29" name="Oblast1_1" securityDescriptor="O:WDG:WDD:(A;;CC;;;S-1-5-21-803378362-296240805-1831112798-6325)(A;;CC;;;S-1-5-21-803378362-296240805-1831112798-3188)"/>
    <protectedRange sqref="K12:P12 J12:J17 K16:P17 K15" name="Oblast1_1_1" securityDescriptor="O:WDG:WDD:(A;;CC;;;S-1-5-21-803378362-296240805-1831112798-6325)(A;;CC;;;S-1-5-21-803378362-296240805-1831112798-3188)"/>
    <protectedRange sqref="F3 E2" name="Oblast1_2" securityDescriptor="O:WDG:WDD:(A;;CC;;;S-1-5-21-803378362-296240805-1831112798-6325)(A;;CC;;;S-1-5-21-803378362-296240805-1831112798-3188)"/>
    <protectedRange sqref="E3 B2:C3" name="Oblast1_1_1_1" securityDescriptor="O:WDG:WDD:(A;;CC;;;S-1-5-21-803378362-296240805-1831112798-6325)(A;;CC;;;S-1-5-21-803378362-296240805-1831112798-3188)"/>
    <protectedRange sqref="B4:B6" name="Oblast1_1_3" securityDescriptor="O:WDG:WDD:(A;;CC;;;S-1-5-21-803378362-296240805-1831112798-6325)(A;;CC;;;S-1-5-21-803378362-296240805-1831112798-3188)"/>
    <protectedRange sqref="W22" name="Oblast1_1_4" securityDescriptor="O:WDG:WDD:(A;;CC;;;S-1-5-21-803378362-296240805-1831112798-6325)(A;;CC;;;S-1-5-21-803378362-296240805-1831112798-3188)"/>
    <protectedRange sqref="W18" name="Oblast1_1_5" securityDescriptor="O:WDG:WDD:(A;;CC;;;S-1-5-21-803378362-296240805-1831112798-6325)(A;;CC;;;S-1-5-21-803378362-296240805-1831112798-3188)"/>
    <protectedRange sqref="AD14 AD18" name="Oblast1_1_6" securityDescriptor="O:WDG:WDD:(A;;CC;;;S-1-5-21-803378362-296240805-1831112798-6325)(A;;CC;;;S-1-5-21-803378362-296240805-1831112798-3188)"/>
    <protectedRange sqref="AD22" name="Oblast1_1_7" securityDescriptor="O:WDG:WDD:(A;;CC;;;S-1-5-21-803378362-296240805-1831112798-6325)(A;;CC;;;S-1-5-21-803378362-296240805-1831112798-3188)"/>
    <protectedRange sqref="AD26" name="Oblast1_1_8" securityDescriptor="O:WDG:WDD:(A;;CC;;;S-1-5-21-803378362-296240805-1831112798-6325)(A;;CC;;;S-1-5-21-803378362-296240805-1831112798-3188)"/>
    <protectedRange sqref="H15" name="Oblast1_3" securityDescriptor="O:WDG:WDD:(A;;CC;;;S-1-5-21-803378362-296240805-1831112798-6325)(A;;CC;;;S-1-5-21-803378362-296240805-1831112798-3188)"/>
    <protectedRange sqref="H19" name="Oblast1_4" securityDescriptor="O:WDG:WDD:(A;;CC;;;S-1-5-21-803378362-296240805-1831112798-6325)(A;;CC;;;S-1-5-21-803378362-296240805-1831112798-3188)"/>
    <protectedRange sqref="H23" name="Oblast1_5" securityDescriptor="O:WDG:WDD:(A;;CC;;;S-1-5-21-803378362-296240805-1831112798-6325)(A;;CC;;;S-1-5-21-803378362-296240805-1831112798-3188)"/>
    <protectedRange sqref="P15" name="Oblast1_7" securityDescriptor="O:WDG:WDD:(A;;CC;;;S-1-5-21-803378362-296240805-1831112798-6325)(A;;CC;;;S-1-5-21-803378362-296240805-1831112798-3188)"/>
    <protectedRange sqref="P19" name="Oblast1_8" securityDescriptor="O:WDG:WDD:(A;;CC;;;S-1-5-21-803378362-296240805-1831112798-6325)(A;;CC;;;S-1-5-21-803378362-296240805-1831112798-3188)"/>
    <protectedRange sqref="AG17:AH17" name="Oblast1_9" securityDescriptor="O:WDG:WDD:(A;;CC;;;S-1-5-21-803378362-296240805-1831112798-6325)(A;;CC;;;S-1-5-21-803378362-296240805-1831112798-3188)"/>
    <protectedRange sqref="AG10:AH16" name="Oblast1_1_4_1" securityDescriptor="O:WDG:WDD:(A;;CC;;;S-1-5-21-803378362-296240805-1831112798-6325)(A;;CC;;;S-1-5-21-803378362-296240805-1831112798-3188)"/>
    <protectedRange sqref="G2" name="Oblast1_10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N42" sqref="N42"/>
      <pageMargins left="0.7" right="0.7" top="0.78740157499999996" bottom="0.78740157499999996" header="0.3" footer="0.3"/>
      <pageSetup paperSize="9" scale="65" orientation="landscape" r:id="rId1"/>
    </customSheetView>
    <customSheetView guid="{E50753B2-0B43-4D8D-8602-9F6FEEAD5C73}">
      <selection activeCell="AB37" sqref="AB37"/>
      <pageMargins left="0.7" right="0.7" top="0.78740157499999996" bottom="0.78740157499999996" header="0.3" footer="0.3"/>
    </customSheetView>
    <customSheetView guid="{2EA164FD-54C9-42BB-93CE-C4A332BF8C87}">
      <selection activeCell="Q13" sqref="Q13:T13"/>
      <pageMargins left="0.7" right="0.7" top="0.78740157499999996" bottom="0.78740157499999996" header="0.3" footer="0.3"/>
    </customSheetView>
  </customSheetViews>
  <mergeCells count="73">
    <mergeCell ref="S32:V32"/>
    <mergeCell ref="D29:G29"/>
    <mergeCell ref="S20:V20"/>
    <mergeCell ref="S24:V24"/>
    <mergeCell ref="S22:V22"/>
    <mergeCell ref="S23:V23"/>
    <mergeCell ref="D21:G21"/>
    <mergeCell ref="D27:G27"/>
    <mergeCell ref="D28:G28"/>
    <mergeCell ref="L21:O21"/>
    <mergeCell ref="L24:O24"/>
    <mergeCell ref="L20:O20"/>
    <mergeCell ref="L23:O23"/>
    <mergeCell ref="D20:G20"/>
    <mergeCell ref="Z26:AC26"/>
    <mergeCell ref="Z27:AC27"/>
    <mergeCell ref="Z28:AC28"/>
    <mergeCell ref="S30:V30"/>
    <mergeCell ref="S31:V31"/>
    <mergeCell ref="S28:V28"/>
    <mergeCell ref="S27:V27"/>
    <mergeCell ref="S26:V26"/>
    <mergeCell ref="Z24:AC24"/>
    <mergeCell ref="Z23:AC23"/>
    <mergeCell ref="Z22:AC22"/>
    <mergeCell ref="Z20:AC20"/>
    <mergeCell ref="S19:V19"/>
    <mergeCell ref="Y2:AD2"/>
    <mergeCell ref="Z4:AC4"/>
    <mergeCell ref="Z5:AC5"/>
    <mergeCell ref="S11:V11"/>
    <mergeCell ref="Z11:AC11"/>
    <mergeCell ref="S10:V10"/>
    <mergeCell ref="B2:D2"/>
    <mergeCell ref="F2:G2"/>
    <mergeCell ref="K3:P3"/>
    <mergeCell ref="L4:O4"/>
    <mergeCell ref="L5:O5"/>
    <mergeCell ref="L6:O6"/>
    <mergeCell ref="L11:O11"/>
    <mergeCell ref="S18:V18"/>
    <mergeCell ref="Z12:AC12"/>
    <mergeCell ref="Z16:AC16"/>
    <mergeCell ref="S12:V12"/>
    <mergeCell ref="S16:V16"/>
    <mergeCell ref="S14:V14"/>
    <mergeCell ref="S15:V15"/>
    <mergeCell ref="L15:O15"/>
    <mergeCell ref="L16:O16"/>
    <mergeCell ref="D10:G10"/>
    <mergeCell ref="L10:O10"/>
    <mergeCell ref="L19:O19"/>
    <mergeCell ref="L17:O17"/>
    <mergeCell ref="D12:G12"/>
    <mergeCell ref="D17:G17"/>
    <mergeCell ref="L12:O12"/>
    <mergeCell ref="D19:G19"/>
    <mergeCell ref="D15:G15"/>
    <mergeCell ref="D16:G16"/>
    <mergeCell ref="D11:G11"/>
    <mergeCell ref="AG17:AH17"/>
    <mergeCell ref="Z10:AC10"/>
    <mergeCell ref="Z19:AC19"/>
    <mergeCell ref="Z15:AC15"/>
    <mergeCell ref="Z14:AC14"/>
    <mergeCell ref="AG15:AH15"/>
    <mergeCell ref="AG16:AH16"/>
    <mergeCell ref="AG10:AH10"/>
    <mergeCell ref="AG11:AH11"/>
    <mergeCell ref="AG12:AH12"/>
    <mergeCell ref="AG13:AH13"/>
    <mergeCell ref="AG14:AH14"/>
    <mergeCell ref="Z18:AC18"/>
  </mergeCells>
  <pageMargins left="0.7" right="0.7" top="0.78740157499999996" bottom="0.78740157499999996" header="0.3" footer="0.3"/>
  <pageSetup paperSize="9" scale="42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000-000000000000}">
          <x14:formula1>
            <xm:f>Units!$A$2:$A$74</xm:f>
          </x14:formula1>
          <xm:sqref>K4 C10 C15 C19 C27 K10 Y18 K15 K19 K23 R10 R14 R18 R22 Y22 R26 Y10 Y14 Y26 R30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2:BQ48"/>
  <sheetViews>
    <sheetView showGridLines="0" zoomScale="66" zoomScaleNormal="66" zoomScaleSheetLayoutView="85" workbookViewId="0">
      <selection activeCell="M28" sqref="M28"/>
    </sheetView>
  </sheetViews>
  <sheetFormatPr defaultColWidth="5.54296875" defaultRowHeight="27" customHeight="1"/>
  <cols>
    <col min="1" max="1" width="2.26953125" style="1" customWidth="1"/>
    <col min="2" max="2" width="6.81640625" style="1" bestFit="1" customWidth="1"/>
    <col min="3" max="6" width="8.26953125" style="1" customWidth="1"/>
    <col min="7" max="7" width="5.54296875" style="1" customWidth="1"/>
    <col min="8" max="8" width="2.26953125" style="1" customWidth="1"/>
    <col min="9" max="9" width="6.81640625" style="1" customWidth="1"/>
    <col min="10" max="13" width="8.26953125" style="1" customWidth="1"/>
    <col min="14" max="14" width="7.7265625" style="1" customWidth="1"/>
    <col min="15" max="15" width="2.7265625" style="1" customWidth="1"/>
    <col min="16" max="16" width="6.81640625" style="1" bestFit="1" customWidth="1"/>
    <col min="17" max="20" width="8.26953125" style="1" customWidth="1"/>
    <col min="21" max="21" width="5.54296875" style="1" customWidth="1"/>
    <col min="22" max="22" width="7.26953125" style="1" customWidth="1"/>
    <col min="23" max="23" width="6.81640625" style="1" bestFit="1" customWidth="1"/>
    <col min="24" max="27" width="8.26953125" style="1" customWidth="1"/>
    <col min="28" max="28" width="5.54296875" style="1" customWidth="1"/>
    <col min="29" max="30" width="6.81640625" style="1" bestFit="1" customWidth="1"/>
    <col min="31" max="34" width="8.26953125" style="1" customWidth="1"/>
    <col min="35" max="35" width="5.54296875" style="1" customWidth="1"/>
    <col min="36" max="36" width="2.7265625" style="1" customWidth="1"/>
    <col min="37" max="37" width="6.81640625" style="1" bestFit="1" customWidth="1"/>
    <col min="38" max="41" width="8.26953125" style="1" customWidth="1"/>
    <col min="42" max="42" width="5.54296875" style="1" customWidth="1"/>
    <col min="43" max="43" width="2.7265625" style="1" customWidth="1"/>
    <col min="44" max="44" width="6.81640625" style="1" bestFit="1" customWidth="1"/>
    <col min="45" max="48" width="8.26953125" style="1" customWidth="1"/>
    <col min="49" max="49" width="5.54296875" style="1" customWidth="1"/>
    <col min="50" max="50" width="2.7265625" style="1" customWidth="1"/>
    <col min="51" max="51" width="6.81640625" style="1" bestFit="1" customWidth="1"/>
    <col min="52" max="55" width="8.26953125" style="1" customWidth="1"/>
    <col min="56" max="56" width="5.54296875" style="1" customWidth="1"/>
    <col min="57" max="57" width="2.7265625" style="1" customWidth="1"/>
    <col min="58" max="58" width="5.54296875" style="1" customWidth="1"/>
    <col min="59" max="62" width="8.26953125" style="1" customWidth="1"/>
    <col min="63" max="63" width="5.54296875" style="1" customWidth="1"/>
    <col min="64" max="64" width="2.7265625" style="1" customWidth="1"/>
    <col min="65" max="65" width="5.54296875" style="1" customWidth="1"/>
    <col min="66" max="69" width="8.453125" style="1" customWidth="1"/>
    <col min="70" max="16384" width="5.54296875" style="1"/>
  </cols>
  <sheetData>
    <row r="2" spans="1:69" ht="27" customHeight="1">
      <c r="B2" s="259" t="s">
        <v>344</v>
      </c>
      <c r="C2" s="260"/>
      <c r="D2" s="260"/>
      <c r="E2" s="9"/>
      <c r="F2" s="261">
        <f>TES!F2</f>
        <v>45323</v>
      </c>
      <c r="G2" s="260"/>
    </row>
    <row r="3" spans="1:69" ht="27" customHeight="1">
      <c r="A3" s="141"/>
      <c r="B3" s="141"/>
      <c r="C3" s="141"/>
      <c r="D3" s="141"/>
      <c r="P3"/>
      <c r="V3" s="266" t="s">
        <v>598</v>
      </c>
      <c r="W3" s="266"/>
      <c r="X3" s="266"/>
      <c r="Y3" s="266"/>
      <c r="Z3" s="266"/>
      <c r="AA3" s="266"/>
      <c r="AB3" s="266"/>
      <c r="AL3" s="2"/>
      <c r="AM3" s="2"/>
      <c r="AN3" s="2"/>
      <c r="AO3" s="2"/>
      <c r="AP3" s="2"/>
    </row>
    <row r="4" spans="1:69" ht="27" customHeight="1">
      <c r="A4" s="141"/>
      <c r="B4" s="139" t="s">
        <v>477</v>
      </c>
      <c r="C4" s="141">
        <f>SUM(D4:F4)</f>
        <v>0</v>
      </c>
      <c r="D4" s="141"/>
      <c r="P4"/>
      <c r="Q4" s="98"/>
      <c r="R4" s="99"/>
      <c r="V4" s="68">
        <v>5110</v>
      </c>
      <c r="W4" s="431" t="s">
        <v>549</v>
      </c>
      <c r="X4" s="432"/>
      <c r="Y4" s="432"/>
      <c r="Z4" s="432"/>
      <c r="AA4" s="433"/>
      <c r="AB4" s="68" t="s">
        <v>548</v>
      </c>
      <c r="AM4" s="2"/>
      <c r="AN4" s="2"/>
      <c r="AO4" s="2"/>
    </row>
    <row r="5" spans="1:69" ht="27" customHeight="1">
      <c r="A5" s="141"/>
      <c r="B5" s="140" t="s">
        <v>478</v>
      </c>
      <c r="C5" s="141">
        <f>SUM(D5:F5)</f>
        <v>0</v>
      </c>
      <c r="D5" s="141"/>
      <c r="P5"/>
      <c r="Q5" s="100"/>
      <c r="R5" s="101"/>
      <c r="V5" s="68">
        <v>12578</v>
      </c>
      <c r="W5" s="277" t="s">
        <v>622</v>
      </c>
      <c r="X5" s="278"/>
      <c r="Y5" s="278"/>
      <c r="Z5" s="278"/>
      <c r="AA5" s="279"/>
      <c r="AB5" s="68"/>
      <c r="AM5" s="2"/>
      <c r="AN5" s="2"/>
      <c r="AO5" s="2"/>
    </row>
    <row r="6" spans="1:69" ht="27" customHeight="1">
      <c r="A6" s="141"/>
      <c r="B6" s="140" t="s">
        <v>106</v>
      </c>
      <c r="C6" s="141">
        <f>N39+N40+AD22+AD23</f>
        <v>0</v>
      </c>
      <c r="D6" s="141"/>
      <c r="P6"/>
      <c r="W6" s="266" t="s">
        <v>621</v>
      </c>
      <c r="X6" s="266"/>
      <c r="Y6" s="266"/>
      <c r="Z6" s="266"/>
      <c r="AA6" s="266"/>
    </row>
    <row r="7" spans="1:69" ht="27" customHeight="1">
      <c r="H7"/>
      <c r="P7"/>
      <c r="X7" s="5"/>
      <c r="AI7"/>
      <c r="AJ7"/>
      <c r="AK7"/>
      <c r="AL7"/>
      <c r="AM7"/>
      <c r="AN7"/>
    </row>
    <row r="8" spans="1:69" ht="27" customHeight="1" thickBot="1">
      <c r="B8"/>
      <c r="C8"/>
      <c r="D8"/>
      <c r="E8"/>
      <c r="F8"/>
      <c r="G8"/>
      <c r="H8"/>
      <c r="I8"/>
      <c r="J8"/>
      <c r="K8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6"/>
      <c r="Y8" s="3"/>
      <c r="Z8" s="3"/>
      <c r="AA8" s="3"/>
      <c r="AB8" s="3"/>
      <c r="AC8" s="3"/>
      <c r="AD8" s="3"/>
      <c r="AE8" s="3"/>
      <c r="AF8" s="3"/>
      <c r="AG8" s="3"/>
      <c r="AH8" s="3"/>
      <c r="AI8"/>
      <c r="AJ8"/>
      <c r="AK8"/>
      <c r="AL8"/>
      <c r="AM8"/>
      <c r="AN8"/>
    </row>
    <row r="9" spans="1:69" ht="27" customHeight="1">
      <c r="B9"/>
      <c r="C9"/>
      <c r="D9"/>
      <c r="E9"/>
      <c r="F9"/>
      <c r="G9"/>
      <c r="K9" s="7"/>
      <c r="P9"/>
      <c r="Q9"/>
      <c r="R9"/>
      <c r="S9" s="171"/>
      <c r="T9"/>
      <c r="U9"/>
      <c r="AB9" s="4"/>
      <c r="AI9" s="4"/>
    </row>
    <row r="10" spans="1:69" ht="27" customHeight="1">
      <c r="B10"/>
      <c r="C10"/>
      <c r="D10"/>
      <c r="E10"/>
      <c r="F10"/>
      <c r="G10"/>
      <c r="I10" s="63">
        <v>5440</v>
      </c>
      <c r="J10" s="287" t="s">
        <v>237</v>
      </c>
      <c r="K10" s="295"/>
      <c r="L10" s="295"/>
      <c r="M10" s="296"/>
      <c r="N10" s="63" t="s">
        <v>103</v>
      </c>
      <c r="P10" s="86">
        <v>2740</v>
      </c>
      <c r="Q10" s="253" t="s">
        <v>91</v>
      </c>
      <c r="R10" s="254"/>
      <c r="S10" s="254"/>
      <c r="T10" s="255"/>
      <c r="U10" s="86" t="s">
        <v>36</v>
      </c>
      <c r="Y10" s="86">
        <v>4560</v>
      </c>
      <c r="Z10" s="253" t="s">
        <v>233</v>
      </c>
      <c r="AA10" s="254"/>
      <c r="AB10" s="254"/>
      <c r="AC10" s="255"/>
      <c r="AD10" s="86" t="s">
        <v>103</v>
      </c>
      <c r="AF10" s="86">
        <v>5510</v>
      </c>
      <c r="AG10" s="253" t="s">
        <v>59</v>
      </c>
      <c r="AH10" s="254"/>
      <c r="AI10" s="254"/>
      <c r="AJ10" s="255"/>
      <c r="AK10" s="86" t="s">
        <v>44</v>
      </c>
      <c r="AX10"/>
      <c r="BH10" s="2"/>
      <c r="BI10" s="2"/>
      <c r="BJ10" s="2"/>
      <c r="BO10" s="2"/>
      <c r="BP10" s="2"/>
    </row>
    <row r="11" spans="1:69" ht="27" customHeight="1">
      <c r="B11"/>
      <c r="C11"/>
      <c r="D11"/>
      <c r="E11"/>
      <c r="F11"/>
      <c r="G11"/>
      <c r="I11" s="63">
        <v>12123</v>
      </c>
      <c r="J11" s="287" t="s">
        <v>633</v>
      </c>
      <c r="K11" s="295"/>
      <c r="L11" s="295"/>
      <c r="M11" s="296"/>
      <c r="N11" s="63"/>
      <c r="P11" s="86">
        <v>47009</v>
      </c>
      <c r="Q11" s="253" t="s">
        <v>95</v>
      </c>
      <c r="R11" s="254"/>
      <c r="S11" s="254"/>
      <c r="T11" s="255"/>
      <c r="U11" s="86"/>
      <c r="Y11" s="86">
        <v>85113</v>
      </c>
      <c r="Z11" s="253" t="s">
        <v>234</v>
      </c>
      <c r="AA11" s="254"/>
      <c r="AB11" s="254"/>
      <c r="AC11" s="255"/>
      <c r="AD11" s="86"/>
      <c r="AF11" s="86">
        <v>11633</v>
      </c>
      <c r="AG11" s="253" t="s">
        <v>58</v>
      </c>
      <c r="AH11" s="254"/>
      <c r="AI11" s="254"/>
      <c r="AJ11" s="255"/>
      <c r="AK11" s="86"/>
      <c r="AX11"/>
      <c r="BH11" s="2"/>
      <c r="BI11" s="2"/>
      <c r="BJ11" s="2"/>
      <c r="BO11" s="2"/>
      <c r="BP11" s="2"/>
      <c r="BQ11" s="2"/>
    </row>
    <row r="12" spans="1:69" ht="27" customHeight="1">
      <c r="B12"/>
      <c r="C12"/>
      <c r="D12"/>
      <c r="E12"/>
      <c r="F12"/>
      <c r="G12"/>
      <c r="J12" s="434" t="s">
        <v>632</v>
      </c>
      <c r="K12" s="435"/>
      <c r="L12" s="435"/>
      <c r="M12" s="435"/>
      <c r="Q12" s="253" t="s">
        <v>335</v>
      </c>
      <c r="R12" s="254"/>
      <c r="S12" s="254"/>
      <c r="T12" s="255"/>
      <c r="Z12" s="253" t="s">
        <v>240</v>
      </c>
      <c r="AA12" s="254"/>
      <c r="AB12" s="254"/>
      <c r="AC12" s="255"/>
      <c r="AG12" s="253" t="s">
        <v>115</v>
      </c>
      <c r="AH12" s="254"/>
      <c r="AI12" s="254"/>
      <c r="AJ12" s="255"/>
      <c r="AX12"/>
    </row>
    <row r="13" spans="1:69" ht="27" customHeight="1">
      <c r="B13"/>
      <c r="C13"/>
      <c r="D13"/>
      <c r="E13"/>
      <c r="F13"/>
      <c r="G13"/>
      <c r="L13" s="8"/>
      <c r="V13"/>
      <c r="W13"/>
      <c r="X13"/>
      <c r="Z13" s="254"/>
      <c r="AA13" s="254"/>
      <c r="AB13" s="254"/>
      <c r="AC13" s="254"/>
      <c r="AH13" s="172"/>
    </row>
    <row r="14" spans="1:69" ht="27" customHeight="1">
      <c r="D14" s="2"/>
      <c r="E14" s="2"/>
      <c r="F14" s="2"/>
      <c r="I14" s="31">
        <v>2720</v>
      </c>
      <c r="J14" s="293" t="s">
        <v>536</v>
      </c>
      <c r="K14" s="346"/>
      <c r="L14" s="346"/>
      <c r="M14" s="326"/>
      <c r="N14" s="31"/>
      <c r="V14"/>
      <c r="W14"/>
      <c r="X14"/>
      <c r="Y14" s="86">
        <v>4560</v>
      </c>
      <c r="Z14" s="253" t="s">
        <v>235</v>
      </c>
      <c r="AA14" s="254"/>
      <c r="AB14" s="254"/>
      <c r="AC14" s="255"/>
      <c r="AD14" s="86" t="s">
        <v>103</v>
      </c>
      <c r="AF14" s="86">
        <v>5510</v>
      </c>
      <c r="AG14" s="253" t="s">
        <v>634</v>
      </c>
      <c r="AH14" s="254"/>
      <c r="AI14" s="254"/>
      <c r="AJ14" s="255"/>
      <c r="AK14" s="86" t="s">
        <v>44</v>
      </c>
    </row>
    <row r="15" spans="1:69" ht="36" customHeight="1">
      <c r="B15" s="265" t="s">
        <v>551</v>
      </c>
      <c r="C15" s="263"/>
      <c r="D15" s="2"/>
      <c r="E15" s="2"/>
      <c r="F15" s="2"/>
      <c r="I15" s="31">
        <v>2730</v>
      </c>
      <c r="J15" s="293" t="s">
        <v>537</v>
      </c>
      <c r="K15" s="346"/>
      <c r="L15" s="346"/>
      <c r="M15" s="326"/>
      <c r="N15" s="31"/>
      <c r="V15"/>
      <c r="W15"/>
      <c r="X15"/>
      <c r="Y15" s="86">
        <v>20122</v>
      </c>
      <c r="Z15" s="253" t="s">
        <v>234</v>
      </c>
      <c r="AA15" s="254"/>
      <c r="AB15" s="254"/>
      <c r="AC15" s="255"/>
      <c r="AD15" s="86"/>
      <c r="AF15" s="86">
        <v>12646</v>
      </c>
      <c r="AG15" s="253" t="s">
        <v>58</v>
      </c>
      <c r="AH15" s="254"/>
      <c r="AI15" s="254"/>
      <c r="AJ15" s="255"/>
      <c r="AK15" s="86"/>
    </row>
    <row r="16" spans="1:69" ht="27" customHeight="1">
      <c r="B16" s="266" t="s">
        <v>552</v>
      </c>
      <c r="C16" s="263"/>
      <c r="D16" s="36"/>
      <c r="E16" s="36"/>
      <c r="F16" s="36"/>
      <c r="V16"/>
      <c r="W16"/>
      <c r="X16"/>
      <c r="Z16" s="253" t="s">
        <v>240</v>
      </c>
      <c r="AA16" s="254"/>
      <c r="AB16" s="254"/>
      <c r="AC16" s="255"/>
      <c r="AG16" s="253" t="s">
        <v>115</v>
      </c>
      <c r="AH16" s="254"/>
      <c r="AI16" s="254"/>
      <c r="AJ16" s="255"/>
    </row>
    <row r="17" spans="2:46" ht="27" customHeight="1">
      <c r="B17" s="267" t="s">
        <v>529</v>
      </c>
      <c r="C17" s="263"/>
      <c r="P17"/>
      <c r="Q17"/>
      <c r="R17"/>
      <c r="S17"/>
      <c r="T17"/>
      <c r="U17"/>
      <c r="V17"/>
      <c r="W17"/>
      <c r="X17"/>
      <c r="Z17" s="254"/>
      <c r="AA17" s="254"/>
      <c r="AB17" s="254"/>
      <c r="AC17" s="254"/>
      <c r="AF17"/>
      <c r="AG17"/>
      <c r="AH17"/>
      <c r="AI17"/>
      <c r="AJ17"/>
      <c r="AK17"/>
    </row>
    <row r="18" spans="2:46" ht="27" customHeight="1">
      <c r="B18" s="268" t="s">
        <v>528</v>
      </c>
      <c r="C18" s="263"/>
      <c r="D18" s="2"/>
      <c r="E18" s="2"/>
      <c r="F18" s="2"/>
      <c r="P18"/>
      <c r="Q18"/>
      <c r="R18"/>
      <c r="S18"/>
      <c r="T18"/>
      <c r="U18"/>
      <c r="V18"/>
      <c r="W18"/>
      <c r="X18"/>
      <c r="Y18" s="170">
        <v>4560</v>
      </c>
      <c r="Z18" s="253" t="s">
        <v>236</v>
      </c>
      <c r="AA18" s="254"/>
      <c r="AB18" s="254"/>
      <c r="AC18" s="255"/>
      <c r="AD18" s="62" t="s">
        <v>44</v>
      </c>
      <c r="AF18"/>
      <c r="AG18"/>
      <c r="AH18"/>
      <c r="AI18"/>
      <c r="AJ18"/>
      <c r="AK18"/>
    </row>
    <row r="19" spans="2:46" ht="27" customHeight="1">
      <c r="B19" s="269" t="s">
        <v>527</v>
      </c>
      <c r="C19" s="263"/>
      <c r="D19" s="2"/>
      <c r="E19" s="2"/>
      <c r="F19" s="2"/>
      <c r="W19"/>
      <c r="X19"/>
      <c r="Y19" s="86">
        <v>12459</v>
      </c>
      <c r="Z19" s="253" t="s">
        <v>210</v>
      </c>
      <c r="AA19" s="254"/>
      <c r="AB19" s="254"/>
      <c r="AC19" s="255"/>
      <c r="AD19" s="86"/>
      <c r="AF19"/>
      <c r="AG19"/>
      <c r="AH19"/>
      <c r="AI19"/>
      <c r="AJ19"/>
      <c r="AK19"/>
      <c r="AR19" s="2"/>
      <c r="AS19" s="2"/>
      <c r="AT19" s="2"/>
    </row>
    <row r="20" spans="2:46" ht="27" customHeight="1">
      <c r="B20" s="262" t="s">
        <v>526</v>
      </c>
      <c r="C20" s="263"/>
      <c r="D20" s="36"/>
      <c r="E20" s="36"/>
      <c r="F20" s="36"/>
      <c r="W20"/>
      <c r="X20"/>
      <c r="Z20" s="253" t="s">
        <v>590</v>
      </c>
      <c r="AA20" s="254"/>
      <c r="AB20" s="254"/>
      <c r="AC20" s="255"/>
      <c r="AF20"/>
      <c r="AG20"/>
      <c r="AH20"/>
      <c r="AI20"/>
      <c r="AJ20"/>
      <c r="AK20"/>
      <c r="AR20" s="2"/>
      <c r="AS20" s="2"/>
      <c r="AT20" s="2"/>
    </row>
    <row r="21" spans="2:46" ht="27" customHeight="1">
      <c r="B21" s="264" t="s">
        <v>525</v>
      </c>
      <c r="C21" s="263"/>
      <c r="P21"/>
      <c r="Q21"/>
      <c r="R21"/>
      <c r="S21"/>
      <c r="T21"/>
      <c r="U21"/>
      <c r="W21"/>
      <c r="X21"/>
      <c r="Z21" s="254"/>
      <c r="AA21" s="254"/>
      <c r="AB21" s="254"/>
      <c r="AC21" s="254"/>
      <c r="AR21" s="2"/>
      <c r="AS21" s="2"/>
      <c r="AT21" s="2"/>
    </row>
    <row r="22" spans="2:46" ht="27" customHeight="1">
      <c r="B22" s="275" t="s">
        <v>539</v>
      </c>
      <c r="C22" s="276"/>
      <c r="P22"/>
      <c r="Q22"/>
      <c r="R22"/>
      <c r="S22"/>
      <c r="T22"/>
      <c r="U22"/>
      <c r="Y22" s="31">
        <v>2120</v>
      </c>
      <c r="Z22" s="293" t="s">
        <v>535</v>
      </c>
      <c r="AA22" s="404"/>
      <c r="AB22" s="404"/>
      <c r="AC22" s="405"/>
      <c r="AD22" s="31"/>
      <c r="AR22" s="2"/>
      <c r="AS22" s="2"/>
      <c r="AT22" s="2"/>
    </row>
    <row r="23" spans="2:46" ht="27" customHeight="1">
      <c r="P23"/>
      <c r="Q23"/>
      <c r="R23"/>
      <c r="S23"/>
      <c r="T23"/>
      <c r="U23"/>
      <c r="Y23" s="31">
        <v>2240</v>
      </c>
      <c r="Z23" s="293" t="s">
        <v>534</v>
      </c>
      <c r="AA23" s="404"/>
      <c r="AB23" s="404"/>
      <c r="AC23" s="405"/>
      <c r="AD23" s="31"/>
      <c r="AR23" s="2"/>
      <c r="AS23" s="2"/>
      <c r="AT23" s="2"/>
    </row>
    <row r="24" spans="2:46" ht="27" customHeight="1">
      <c r="P24"/>
      <c r="Q24"/>
      <c r="R24"/>
      <c r="S24"/>
      <c r="T24"/>
      <c r="U24"/>
      <c r="Y24" s="36"/>
      <c r="Z24" s="36"/>
      <c r="AA24" s="36"/>
    </row>
    <row r="25" spans="2:46" ht="27" customHeight="1">
      <c r="P25"/>
      <c r="Q25"/>
      <c r="R25"/>
      <c r="S25"/>
      <c r="T25"/>
      <c r="U25"/>
    </row>
    <row r="26" spans="2:46" ht="27" customHeight="1">
      <c r="P26"/>
      <c r="Q26"/>
      <c r="R26"/>
      <c r="S26"/>
      <c r="T26"/>
      <c r="U26"/>
      <c r="Y26" s="2"/>
      <c r="Z26" s="2"/>
      <c r="AA26" s="2"/>
    </row>
    <row r="27" spans="2:46" ht="27" customHeight="1">
      <c r="P27"/>
      <c r="Q27"/>
      <c r="R27"/>
      <c r="S27"/>
      <c r="T27"/>
      <c r="U27"/>
      <c r="Y27" s="2"/>
      <c r="Z27" s="2"/>
      <c r="AA27" s="2"/>
    </row>
    <row r="28" spans="2:46" ht="27" customHeight="1">
      <c r="P28"/>
      <c r="Q28"/>
      <c r="R28"/>
      <c r="S28"/>
      <c r="T28"/>
      <c r="U28"/>
      <c r="Y28" s="36"/>
      <c r="Z28" s="36"/>
      <c r="AA28" s="36"/>
    </row>
    <row r="30" spans="2:46" ht="27" customHeight="1">
      <c r="R30" s="36"/>
      <c r="S30" s="36"/>
      <c r="T30" s="36"/>
      <c r="Y30" s="36"/>
      <c r="Z30" s="36"/>
      <c r="AA30" s="36"/>
    </row>
    <row r="31" spans="2:46" ht="27" customHeight="1">
      <c r="R31" s="2"/>
      <c r="S31" s="2"/>
      <c r="T31" s="2"/>
      <c r="Y31" s="2"/>
      <c r="Z31" s="2"/>
      <c r="AA31" s="2"/>
    </row>
    <row r="32" spans="2:46" ht="27" customHeight="1">
      <c r="R32" s="36"/>
      <c r="S32" s="36"/>
      <c r="T32" s="36"/>
      <c r="Y32" s="36"/>
      <c r="Z32" s="36"/>
      <c r="AA32" s="36"/>
      <c r="AF32" s="36"/>
      <c r="AG32" s="36"/>
      <c r="AH32" s="36"/>
    </row>
    <row r="38" spans="9:14" ht="27" customHeight="1">
      <c r="I38"/>
      <c r="J38"/>
      <c r="K38"/>
      <c r="L38"/>
      <c r="M38"/>
      <c r="N38"/>
    </row>
    <row r="39" spans="9:14" ht="27" customHeight="1">
      <c r="I39"/>
      <c r="J39"/>
      <c r="K39"/>
      <c r="L39"/>
      <c r="M39"/>
      <c r="N39"/>
    </row>
    <row r="40" spans="9:14" ht="27" customHeight="1">
      <c r="I40"/>
      <c r="J40"/>
      <c r="K40"/>
      <c r="L40"/>
      <c r="M40"/>
      <c r="N40"/>
    </row>
    <row r="42" spans="9:14" ht="27" customHeight="1">
      <c r="K42" s="2"/>
      <c r="L42" s="2"/>
      <c r="M42" s="2"/>
    </row>
    <row r="43" spans="9:14" ht="27" customHeight="1">
      <c r="K43" s="2"/>
      <c r="L43" s="2"/>
      <c r="M43" s="2"/>
    </row>
    <row r="44" spans="9:14" ht="27" customHeight="1">
      <c r="K44" s="36"/>
      <c r="L44" s="36"/>
      <c r="M44" s="36"/>
    </row>
    <row r="46" spans="9:14" ht="27" customHeight="1">
      <c r="K46" s="2"/>
      <c r="L46" s="2"/>
      <c r="M46" s="2"/>
    </row>
    <row r="47" spans="9:14" ht="27" customHeight="1">
      <c r="K47" s="36"/>
      <c r="L47" s="36"/>
      <c r="M47" s="36"/>
    </row>
    <row r="48" spans="9:14" ht="27" customHeight="1">
      <c r="J48" s="36"/>
      <c r="K48" s="36"/>
      <c r="L48" s="36"/>
      <c r="M48" s="36"/>
    </row>
  </sheetData>
  <protectedRanges>
    <protectedRange sqref="Y21 A7:H14 Y19:AD19 Y18:AC18 I8:U8 P22:T22 P26:T26 A23:H65537 AD36:JJ65537 I41:N65537 A1:A6 B1:G1 A15:A22 C4:G6 D15:H22 Y24:AB31 AD33:AJ35 W33:AB65537 I18:N18 O9:O65537 AJ31:AJ32 J38:M38 I9:N13 I37:I38 N37:N38 H1:H6 P21:U21 S1:AI2 P23:U25 O1:R7 P33:U65537 P27:U31 P9:U12 AD21 AQ13:JJ35 AQ10:AQ12 BE10:JJ12 AI9 AQ9:JJ9 AJ1:JJ7 AC8:JJ8 Y9:AD12 Y14:AD16 Y13 AD13 Y17 AD17 V7:V65537 W7:AB8 W13:X31 AC24:AC65537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D18" name="Oblast1_1_3" securityDescriptor="O:WDG:WDD:(A;;CC;;;S-1-5-21-803378362-296240805-1831112798-6325)(A;;CC;;;S-1-5-21-803378362-296240805-1831112798-3188)"/>
    <protectedRange sqref="U22" name="Oblast1_6" securityDescriptor="O:WDG:WDD:(A;;CC;;;S-1-5-21-803378362-296240805-1831112798-6325)(A;;CC;;;S-1-5-21-803378362-296240805-1831112798-3188)"/>
    <protectedRange sqref="U26" name="Oblast1_7" securityDescriptor="O:WDG:WDD:(A;;CC;;;S-1-5-21-803378362-296240805-1831112798-6325)(A;;CC;;;S-1-5-21-803378362-296240805-1831112798-3188)"/>
    <protectedRange sqref="I39:N40 I14:N15 Y22:AD23" name="Oblast1_1_4" securityDescriptor="O:WDG:WDD:(A;;CC;;;S-1-5-21-803378362-296240805-1831112798-6325)(A;;CC;;;S-1-5-21-803378362-296240805-1831112798-3188)"/>
    <protectedRange sqref="B22:C22" name="Oblast1_8" securityDescriptor="O:WDG:WDD:(A;;CC;;;S-1-5-21-803378362-296240805-1831112798-6325)(A;;CC;;;S-1-5-21-803378362-296240805-1831112798-3188)"/>
    <protectedRange sqref="B15:C21" name="Oblast1_1_4_1" securityDescriptor="O:WDG:WDD:(A;;CC;;;S-1-5-21-803378362-296240805-1831112798-6325)(A;;CC;;;S-1-5-21-803378362-296240805-1831112798-3188)"/>
    <protectedRange sqref="V3:AB6" name="Oblast1_1_2" securityDescriptor="O:WDG:WDD:(A;;CC;;;S-1-5-21-803378362-296240805-1831112798-6325)(A;;CC;;;S-1-5-21-803378362-296240805-1831112798-3188)"/>
    <protectedRange sqref="G2" name="Oblast1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Z34" sqref="Z34"/>
      <pageMargins left="0.7" right="0.7" top="0.78740157499999996" bottom="0.78740157499999996" header="0.3" footer="0.3"/>
      <pageSetup paperSize="9" scale="56" orientation="landscape" r:id="rId1"/>
    </customSheetView>
    <customSheetView guid="{E50753B2-0B43-4D8D-8602-9F6FEEAD5C73}">
      <selection activeCell="AE44" sqref="AE44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42">
    <mergeCell ref="Q12:T12"/>
    <mergeCell ref="AG10:AJ10"/>
    <mergeCell ref="AG11:AJ11"/>
    <mergeCell ref="AG12:AJ12"/>
    <mergeCell ref="AG14:AJ14"/>
    <mergeCell ref="Z12:AC12"/>
    <mergeCell ref="Z13:AC13"/>
    <mergeCell ref="Z14:AC14"/>
    <mergeCell ref="AG15:AJ15"/>
    <mergeCell ref="AG16:AJ16"/>
    <mergeCell ref="B21:C21"/>
    <mergeCell ref="B22:C22"/>
    <mergeCell ref="B20:C20"/>
    <mergeCell ref="B16:C16"/>
    <mergeCell ref="B17:C17"/>
    <mergeCell ref="B18:C18"/>
    <mergeCell ref="B19:C19"/>
    <mergeCell ref="Z15:AC15"/>
    <mergeCell ref="Z16:AC16"/>
    <mergeCell ref="Z17:AC17"/>
    <mergeCell ref="Z18:AC18"/>
    <mergeCell ref="Z19:AC19"/>
    <mergeCell ref="B2:D2"/>
    <mergeCell ref="B15:C15"/>
    <mergeCell ref="J14:M14"/>
    <mergeCell ref="J15:M15"/>
    <mergeCell ref="J12:M12"/>
    <mergeCell ref="F2:G2"/>
    <mergeCell ref="J11:M11"/>
    <mergeCell ref="J10:M10"/>
    <mergeCell ref="Q10:T10"/>
    <mergeCell ref="Q11:T11"/>
    <mergeCell ref="Z10:AC10"/>
    <mergeCell ref="Z11:AC11"/>
    <mergeCell ref="Z20:AC20"/>
    <mergeCell ref="Z21:AC21"/>
    <mergeCell ref="Z22:AC22"/>
    <mergeCell ref="Z23:AC23"/>
    <mergeCell ref="V3:AB3"/>
    <mergeCell ref="W4:AA4"/>
    <mergeCell ref="W5:AA5"/>
    <mergeCell ref="W6:AA6"/>
  </mergeCells>
  <pageMargins left="0.7" right="0.7" top="0.78740157499999996" bottom="0.78740157499999996" header="0.3" footer="0.3"/>
  <pageSetup paperSize="9" scale="42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100-000000000000}">
          <x14:formula1>
            <xm:f>Units!$A$2:$A$74</xm:f>
          </x14:formula1>
          <xm:sqref>Y18 I10 Y14 I14 Y22 Y10 P10</xm:sqref>
        </x14:dataValidation>
        <x14:dataValidation type="list" allowBlank="1" showInputMessage="1" showErrorMessage="1" xr:uid="{00000000-0002-0000-1100-000001000000}">
          <x14:formula1>
            <xm:f>'C:\Personalni_oddeleni\ORGANIZAČNÍ SCHÉMA\2019\1.12.2019\[Org_chart_TES_2019_12_01_FINAL_podklad.xlsx]Units'!#REF!</xm:f>
          </x14:formula1>
          <xm:sqref>V4 AF10 AF14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2:BH44"/>
  <sheetViews>
    <sheetView showGridLines="0" zoomScale="70" zoomScaleNormal="70" zoomScaleSheetLayoutView="85" workbookViewId="0">
      <selection activeCell="AF30" sqref="AF30"/>
    </sheetView>
  </sheetViews>
  <sheetFormatPr defaultColWidth="5.54296875" defaultRowHeight="27" customHeight="1"/>
  <cols>
    <col min="1" max="1" width="2.26953125" style="9" customWidth="1"/>
    <col min="2" max="2" width="6.453125" style="9" bestFit="1" customWidth="1"/>
    <col min="3" max="6" width="8.26953125" style="9" customWidth="1"/>
    <col min="7" max="7" width="5.54296875" style="9" customWidth="1"/>
    <col min="8" max="8" width="2.26953125" style="9" customWidth="1"/>
    <col min="9" max="9" width="6.453125" style="9" bestFit="1" customWidth="1"/>
    <col min="10" max="13" width="8.26953125" style="9" customWidth="1"/>
    <col min="14" max="14" width="5.54296875" style="9" customWidth="1"/>
    <col min="15" max="15" width="2.7265625" style="9" customWidth="1"/>
    <col min="16" max="16" width="6.453125" style="9" bestFit="1" customWidth="1"/>
    <col min="17" max="20" width="8.26953125" style="9" customWidth="1"/>
    <col min="21" max="21" width="5.54296875" style="9" customWidth="1"/>
    <col min="22" max="22" width="2.7265625" style="9" customWidth="1"/>
    <col min="23" max="23" width="6.453125" style="9" bestFit="1" customWidth="1"/>
    <col min="24" max="27" width="8.26953125" style="9" customWidth="1"/>
    <col min="28" max="28" width="5.54296875" style="9" customWidth="1"/>
    <col min="29" max="29" width="2.7265625" style="9" customWidth="1"/>
    <col min="30" max="30" width="6.1796875" style="9" bestFit="1" customWidth="1"/>
    <col min="31" max="34" width="8.26953125" style="9" customWidth="1"/>
    <col min="35" max="35" width="5.54296875" style="9" customWidth="1"/>
    <col min="36" max="36" width="2.7265625" style="9" customWidth="1"/>
    <col min="37" max="39" width="8.26953125" style="9" customWidth="1"/>
    <col min="40" max="40" width="5.54296875" style="9" customWidth="1"/>
    <col min="41" max="41" width="2.7265625" style="9" customWidth="1"/>
    <col min="42" max="42" width="5.54296875" style="9" customWidth="1"/>
    <col min="43" max="46" width="8.26953125" style="9" customWidth="1"/>
    <col min="47" max="47" width="5.54296875" style="9" customWidth="1"/>
    <col min="48" max="48" width="2.7265625" style="9" customWidth="1"/>
    <col min="49" max="49" width="5.54296875" style="9" customWidth="1"/>
    <col min="50" max="53" width="8.26953125" style="9" customWidth="1"/>
    <col min="54" max="54" width="5.54296875" style="9" customWidth="1"/>
    <col min="55" max="55" width="2.7265625" style="9" customWidth="1"/>
    <col min="56" max="56" width="5.54296875" style="9" customWidth="1"/>
    <col min="57" max="60" width="8.453125" style="9" customWidth="1"/>
    <col min="61" max="16384" width="5.54296875" style="9"/>
  </cols>
  <sheetData>
    <row r="2" spans="1:60" ht="27" customHeight="1">
      <c r="B2" s="259" t="s">
        <v>344</v>
      </c>
      <c r="C2" s="260"/>
      <c r="D2" s="260"/>
      <c r="F2" s="261">
        <f>TES!F2</f>
        <v>45323</v>
      </c>
      <c r="G2" s="260"/>
    </row>
    <row r="3" spans="1:60" ht="27" customHeight="1">
      <c r="D3" s="1"/>
      <c r="P3" s="277" t="s">
        <v>241</v>
      </c>
      <c r="Q3" s="280"/>
      <c r="R3" s="280"/>
      <c r="S3" s="280"/>
      <c r="T3" s="280"/>
      <c r="U3" s="281"/>
      <c r="AE3" s="23"/>
      <c r="AF3" s="23"/>
      <c r="AG3" s="23"/>
      <c r="AH3" s="23"/>
      <c r="AI3" s="23"/>
    </row>
    <row r="4" spans="1:60" ht="27" customHeight="1">
      <c r="A4" s="138"/>
      <c r="B4" s="139" t="s">
        <v>477</v>
      </c>
      <c r="C4" s="138">
        <f>SUM(D4:F4)</f>
        <v>0</v>
      </c>
      <c r="D4" s="138"/>
      <c r="P4" s="64">
        <v>3410</v>
      </c>
      <c r="Q4" s="266" t="s">
        <v>242</v>
      </c>
      <c r="R4" s="386"/>
      <c r="S4" s="386"/>
      <c r="T4" s="386"/>
      <c r="U4" s="64" t="s">
        <v>548</v>
      </c>
      <c r="Y4" s="23"/>
      <c r="Z4" s="23"/>
      <c r="AA4" s="23"/>
      <c r="AF4" s="23"/>
      <c r="AG4" s="23"/>
      <c r="AH4" s="23"/>
    </row>
    <row r="5" spans="1:60" ht="27" customHeight="1">
      <c r="A5" s="138"/>
      <c r="B5" s="140" t="s">
        <v>478</v>
      </c>
      <c r="C5" s="138">
        <f t="shared" ref="C5:C6" si="0">SUM(D5:F5)</f>
        <v>0</v>
      </c>
      <c r="D5" s="138"/>
      <c r="P5" s="64">
        <v>11566</v>
      </c>
      <c r="Q5" s="330" t="s">
        <v>243</v>
      </c>
      <c r="R5" s="331"/>
      <c r="S5" s="331"/>
      <c r="T5" s="332"/>
      <c r="U5" s="64"/>
      <c r="Y5" s="23"/>
      <c r="Z5" s="23"/>
      <c r="AA5" s="23"/>
      <c r="AF5" s="23"/>
      <c r="AG5" s="23"/>
      <c r="AH5" s="23"/>
    </row>
    <row r="6" spans="1:60" ht="27" customHeight="1">
      <c r="A6" s="138"/>
      <c r="B6" s="140" t="s">
        <v>106</v>
      </c>
      <c r="C6" s="138">
        <f t="shared" si="0"/>
        <v>0</v>
      </c>
      <c r="D6" s="138"/>
      <c r="Q6" s="277" t="s">
        <v>594</v>
      </c>
      <c r="R6" s="315"/>
      <c r="S6" s="315"/>
      <c r="T6" s="316"/>
    </row>
    <row r="7" spans="1:60" ht="27" customHeight="1">
      <c r="R7" s="11"/>
    </row>
    <row r="8" spans="1:60" ht="27" customHeight="1" thickBot="1"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3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</row>
    <row r="9" spans="1:60" ht="27" customHeight="1">
      <c r="E9" s="14"/>
      <c r="L9" s="14"/>
      <c r="R9" s="15"/>
      <c r="Z9" s="14"/>
      <c r="AG9" s="14"/>
    </row>
    <row r="10" spans="1:60" ht="27" customHeight="1">
      <c r="B10" s="10">
        <v>3410</v>
      </c>
      <c r="C10" s="294" t="s">
        <v>584</v>
      </c>
      <c r="D10" s="321"/>
      <c r="E10" s="321"/>
      <c r="F10" s="322"/>
      <c r="G10" s="10" t="s">
        <v>44</v>
      </c>
      <c r="I10" s="10">
        <v>3410</v>
      </c>
      <c r="J10" s="436" t="s">
        <v>660</v>
      </c>
      <c r="K10" s="437"/>
      <c r="L10" s="437"/>
      <c r="M10" s="438"/>
      <c r="N10" s="10" t="s">
        <v>44</v>
      </c>
      <c r="P10" s="16">
        <v>3490</v>
      </c>
      <c r="Q10" s="282" t="s">
        <v>660</v>
      </c>
      <c r="R10" s="283"/>
      <c r="S10" s="283"/>
      <c r="T10" s="284"/>
      <c r="U10" s="16" t="s">
        <v>44</v>
      </c>
      <c r="W10" s="10">
        <v>3480</v>
      </c>
      <c r="X10" s="294" t="s">
        <v>245</v>
      </c>
      <c r="Y10" s="321"/>
      <c r="Z10" s="321"/>
      <c r="AA10" s="322"/>
      <c r="AB10" s="10" t="s">
        <v>44</v>
      </c>
      <c r="AD10" s="16">
        <v>3410</v>
      </c>
      <c r="AE10" s="256" t="s">
        <v>246</v>
      </c>
      <c r="AF10" s="270"/>
      <c r="AG10" s="270"/>
      <c r="AH10" s="271"/>
      <c r="AI10" s="16" t="s">
        <v>44</v>
      </c>
      <c r="AL10" s="23"/>
      <c r="AM10" s="23"/>
      <c r="AR10" s="23"/>
      <c r="AS10" s="23"/>
      <c r="AT10" s="23"/>
      <c r="AY10" s="23"/>
      <c r="AZ10" s="23"/>
      <c r="BA10" s="23"/>
      <c r="BF10" s="23"/>
      <c r="BG10" s="23"/>
    </row>
    <row r="11" spans="1:60" ht="27" customHeight="1">
      <c r="B11" s="10">
        <v>11928</v>
      </c>
      <c r="C11" s="294" t="s">
        <v>506</v>
      </c>
      <c r="D11" s="321"/>
      <c r="E11" s="321"/>
      <c r="F11" s="322"/>
      <c r="G11" s="10"/>
      <c r="I11" s="10"/>
      <c r="J11" s="294" t="s">
        <v>507</v>
      </c>
      <c r="K11" s="321"/>
      <c r="L11" s="321"/>
      <c r="M11" s="322"/>
      <c r="N11" s="10"/>
      <c r="P11" s="16"/>
      <c r="Q11" s="256" t="s">
        <v>508</v>
      </c>
      <c r="R11" s="270"/>
      <c r="S11" s="270"/>
      <c r="T11" s="271"/>
      <c r="U11" s="16"/>
      <c r="W11" s="149" t="s">
        <v>568</v>
      </c>
      <c r="X11" s="294" t="s">
        <v>509</v>
      </c>
      <c r="Y11" s="321"/>
      <c r="Z11" s="321"/>
      <c r="AA11" s="322"/>
      <c r="AB11" s="10"/>
      <c r="AD11" s="146" t="s">
        <v>569</v>
      </c>
      <c r="AE11" s="256" t="s">
        <v>247</v>
      </c>
      <c r="AF11" s="270"/>
      <c r="AG11" s="270"/>
      <c r="AH11" s="271"/>
      <c r="AI11" s="16"/>
      <c r="AL11" s="23"/>
      <c r="AM11" s="23"/>
      <c r="AR11" s="23"/>
      <c r="AS11" s="23"/>
      <c r="AT11" s="23"/>
      <c r="AY11" s="23"/>
      <c r="AZ11" s="23"/>
      <c r="BA11" s="23"/>
      <c r="BF11" s="23"/>
      <c r="BG11" s="23"/>
      <c r="BH11" s="23"/>
    </row>
    <row r="12" spans="1:60" ht="27" customHeight="1">
      <c r="C12" s="294" t="s">
        <v>105</v>
      </c>
      <c r="D12" s="406"/>
      <c r="E12" s="406"/>
      <c r="F12" s="407"/>
      <c r="J12" s="294" t="s">
        <v>105</v>
      </c>
      <c r="K12" s="406"/>
      <c r="L12" s="406"/>
      <c r="M12" s="407"/>
      <c r="Q12" s="256" t="s">
        <v>146</v>
      </c>
      <c r="R12" s="346"/>
      <c r="S12" s="346"/>
      <c r="T12" s="326"/>
      <c r="X12" s="294" t="s">
        <v>105</v>
      </c>
      <c r="Y12" s="406"/>
      <c r="Z12" s="406"/>
      <c r="AA12" s="407"/>
      <c r="AE12" s="256" t="s">
        <v>105</v>
      </c>
      <c r="AF12" s="346"/>
      <c r="AG12" s="346"/>
      <c r="AH12" s="326"/>
    </row>
    <row r="13" spans="1:60" ht="27" customHeight="1">
      <c r="E13" s="17"/>
      <c r="L13" s="17"/>
      <c r="R13" s="18"/>
      <c r="Z13" s="17"/>
      <c r="AL13" s="265" t="s">
        <v>551</v>
      </c>
      <c r="AM13" s="263"/>
    </row>
    <row r="14" spans="1:60" ht="27" customHeight="1">
      <c r="B14" s="16">
        <v>3490</v>
      </c>
      <c r="C14" s="256" t="s">
        <v>248</v>
      </c>
      <c r="D14" s="270"/>
      <c r="E14" s="270"/>
      <c r="F14" s="271"/>
      <c r="G14" s="16" t="s">
        <v>44</v>
      </c>
      <c r="I14" s="16">
        <v>3410</v>
      </c>
      <c r="J14" s="256" t="s">
        <v>254</v>
      </c>
      <c r="K14" s="270"/>
      <c r="L14" s="270"/>
      <c r="M14" s="271"/>
      <c r="N14" s="16" t="s">
        <v>44</v>
      </c>
      <c r="P14" s="16">
        <v>3490</v>
      </c>
      <c r="Q14" s="256" t="s">
        <v>258</v>
      </c>
      <c r="R14" s="270"/>
      <c r="S14" s="270"/>
      <c r="T14" s="271"/>
      <c r="U14" s="16" t="s">
        <v>44</v>
      </c>
      <c r="W14" s="16">
        <v>3410</v>
      </c>
      <c r="X14" s="253" t="s">
        <v>55</v>
      </c>
      <c r="Y14" s="254"/>
      <c r="Z14" s="254"/>
      <c r="AA14" s="255"/>
      <c r="AB14" s="16" t="s">
        <v>44</v>
      </c>
      <c r="AL14" s="266" t="s">
        <v>552</v>
      </c>
      <c r="AM14" s="263"/>
    </row>
    <row r="15" spans="1:60" ht="27" customHeight="1">
      <c r="B15" s="146" t="s">
        <v>570</v>
      </c>
      <c r="C15" s="256" t="s">
        <v>249</v>
      </c>
      <c r="D15" s="270"/>
      <c r="E15" s="270"/>
      <c r="F15" s="271"/>
      <c r="G15" s="16"/>
      <c r="I15" s="146" t="s">
        <v>571</v>
      </c>
      <c r="J15" s="256" t="s">
        <v>253</v>
      </c>
      <c r="K15" s="270"/>
      <c r="L15" s="270"/>
      <c r="M15" s="271"/>
      <c r="N15" s="16"/>
      <c r="P15" s="16">
        <v>11388</v>
      </c>
      <c r="Q15" s="256" t="s">
        <v>257</v>
      </c>
      <c r="R15" s="270"/>
      <c r="S15" s="270"/>
      <c r="T15" s="271"/>
      <c r="U15" s="16"/>
      <c r="W15" s="86">
        <v>11914</v>
      </c>
      <c r="X15" s="256" t="s">
        <v>264</v>
      </c>
      <c r="Y15" s="346"/>
      <c r="Z15" s="346"/>
      <c r="AA15" s="326"/>
      <c r="AB15" s="16"/>
      <c r="AL15" s="267" t="s">
        <v>529</v>
      </c>
      <c r="AM15" s="263"/>
    </row>
    <row r="16" spans="1:60" ht="27" customHeight="1">
      <c r="C16" s="256" t="s">
        <v>105</v>
      </c>
      <c r="D16" s="346"/>
      <c r="E16" s="346"/>
      <c r="F16" s="326"/>
      <c r="J16" s="256" t="s">
        <v>105</v>
      </c>
      <c r="K16" s="346"/>
      <c r="L16" s="346"/>
      <c r="M16" s="326"/>
      <c r="Q16" s="256" t="s">
        <v>146</v>
      </c>
      <c r="R16" s="346"/>
      <c r="S16" s="346"/>
      <c r="T16" s="326"/>
      <c r="X16" s="256" t="s">
        <v>641</v>
      </c>
      <c r="Y16" s="346"/>
      <c r="Z16" s="346"/>
      <c r="AA16" s="326"/>
      <c r="AL16" s="268" t="s">
        <v>528</v>
      </c>
      <c r="AM16" s="263"/>
    </row>
    <row r="17" spans="2:39" ht="27" customHeight="1">
      <c r="E17" s="17"/>
      <c r="L17" s="17"/>
      <c r="R17" s="18"/>
      <c r="AL17" s="269" t="s">
        <v>527</v>
      </c>
      <c r="AM17" s="263"/>
    </row>
    <row r="18" spans="2:39" ht="27" customHeight="1">
      <c r="B18" s="16">
        <v>3490</v>
      </c>
      <c r="C18" s="256" t="s">
        <v>250</v>
      </c>
      <c r="D18" s="270"/>
      <c r="E18" s="270"/>
      <c r="F18" s="271"/>
      <c r="G18" s="16" t="s">
        <v>44</v>
      </c>
      <c r="I18" s="16">
        <v>3410</v>
      </c>
      <c r="J18" s="256" t="s">
        <v>256</v>
      </c>
      <c r="K18" s="270"/>
      <c r="L18" s="270"/>
      <c r="M18" s="271"/>
      <c r="N18" s="16" t="s">
        <v>44</v>
      </c>
      <c r="P18" s="16">
        <v>3490</v>
      </c>
      <c r="Q18" s="256" t="s">
        <v>586</v>
      </c>
      <c r="R18" s="270"/>
      <c r="S18" s="270"/>
      <c r="T18" s="271"/>
      <c r="U18" s="16" t="s">
        <v>44</v>
      </c>
      <c r="AL18" s="262" t="s">
        <v>526</v>
      </c>
      <c r="AM18" s="263"/>
    </row>
    <row r="19" spans="2:39" ht="27" customHeight="1">
      <c r="B19" s="16">
        <v>11748</v>
      </c>
      <c r="C19" s="256" t="s">
        <v>251</v>
      </c>
      <c r="D19" s="270"/>
      <c r="E19" s="270"/>
      <c r="F19" s="271"/>
      <c r="G19" s="16"/>
      <c r="I19" s="16">
        <v>11731</v>
      </c>
      <c r="J19" s="256" t="s">
        <v>253</v>
      </c>
      <c r="K19" s="270"/>
      <c r="L19" s="270"/>
      <c r="M19" s="271"/>
      <c r="N19" s="16"/>
      <c r="P19" s="16">
        <v>11308</v>
      </c>
      <c r="Q19" s="256" t="s">
        <v>257</v>
      </c>
      <c r="R19" s="270"/>
      <c r="S19" s="270"/>
      <c r="T19" s="271"/>
      <c r="U19" s="16"/>
      <c r="AF19" s="23"/>
      <c r="AG19" s="23"/>
      <c r="AH19" s="23"/>
      <c r="AI19" s="23"/>
      <c r="AJ19" s="23"/>
      <c r="AK19" s="23"/>
      <c r="AL19" s="264" t="s">
        <v>525</v>
      </c>
      <c r="AM19" s="263"/>
    </row>
    <row r="20" spans="2:39" ht="27" customHeight="1">
      <c r="C20" s="256" t="s">
        <v>105</v>
      </c>
      <c r="D20" s="346"/>
      <c r="E20" s="346"/>
      <c r="F20" s="326"/>
      <c r="J20" s="256" t="s">
        <v>105</v>
      </c>
      <c r="K20" s="346"/>
      <c r="L20" s="346"/>
      <c r="M20" s="326"/>
      <c r="Q20" s="256" t="s">
        <v>146</v>
      </c>
      <c r="R20" s="346"/>
      <c r="S20" s="346"/>
      <c r="T20" s="326"/>
      <c r="AE20" s="23"/>
      <c r="AF20" s="23"/>
      <c r="AG20" s="23"/>
      <c r="AH20" s="23"/>
      <c r="AI20" s="23"/>
      <c r="AJ20" s="23"/>
      <c r="AK20" s="23"/>
      <c r="AL20" s="275" t="s">
        <v>539</v>
      </c>
      <c r="AM20" s="276"/>
    </row>
    <row r="21" spans="2:39" ht="27" customHeight="1">
      <c r="E21" s="17"/>
      <c r="L21" s="17"/>
      <c r="S21" s="17"/>
      <c r="W21"/>
      <c r="X21"/>
      <c r="Y21"/>
      <c r="Z21"/>
      <c r="AA21"/>
      <c r="AB21"/>
      <c r="AE21" s="23"/>
      <c r="AF21" s="23"/>
      <c r="AG21" s="23"/>
      <c r="AH21" s="23"/>
      <c r="AI21" s="23"/>
      <c r="AJ21" s="23"/>
      <c r="AK21" s="23"/>
      <c r="AL21" s="23"/>
    </row>
    <row r="22" spans="2:39" ht="27" customHeight="1">
      <c r="B22" s="64">
        <v>3410</v>
      </c>
      <c r="C22" s="277" t="s">
        <v>252</v>
      </c>
      <c r="D22" s="278"/>
      <c r="E22" s="278"/>
      <c r="F22" s="279"/>
      <c r="G22" s="64" t="s">
        <v>548</v>
      </c>
      <c r="I22" s="16">
        <v>3410</v>
      </c>
      <c r="J22" s="256" t="s">
        <v>255</v>
      </c>
      <c r="K22" s="257"/>
      <c r="L22" s="257"/>
      <c r="M22" s="258"/>
      <c r="N22" s="16" t="s">
        <v>44</v>
      </c>
      <c r="P22" s="16">
        <v>3490</v>
      </c>
      <c r="Q22" s="256" t="s">
        <v>260</v>
      </c>
      <c r="R22" s="257"/>
      <c r="S22" s="257"/>
      <c r="T22" s="258"/>
      <c r="U22" s="16" t="s">
        <v>44</v>
      </c>
      <c r="W22"/>
      <c r="X22"/>
      <c r="Y22"/>
      <c r="Z22"/>
      <c r="AA22"/>
      <c r="AB22"/>
      <c r="AE22" s="23"/>
      <c r="AF22" s="23"/>
      <c r="AG22" s="23"/>
      <c r="AH22" s="23"/>
      <c r="AI22" s="23"/>
      <c r="AJ22" s="23"/>
      <c r="AK22" s="23"/>
      <c r="AL22" s="23"/>
    </row>
    <row r="23" spans="2:39" ht="27" customHeight="1">
      <c r="B23" s="145" t="s">
        <v>572</v>
      </c>
      <c r="C23" s="277" t="s">
        <v>249</v>
      </c>
      <c r="D23" s="278"/>
      <c r="E23" s="278"/>
      <c r="F23" s="279"/>
      <c r="G23" s="64"/>
      <c r="I23" s="146" t="s">
        <v>573</v>
      </c>
      <c r="J23" s="256" t="s">
        <v>253</v>
      </c>
      <c r="K23" s="257"/>
      <c r="L23" s="257"/>
      <c r="M23" s="258"/>
      <c r="N23" s="16"/>
      <c r="P23" s="16">
        <v>11575</v>
      </c>
      <c r="Q23" s="256" t="s">
        <v>257</v>
      </c>
      <c r="R23" s="257"/>
      <c r="S23" s="257"/>
      <c r="T23" s="258"/>
      <c r="U23" s="16"/>
      <c r="W23"/>
      <c r="X23"/>
      <c r="Y23"/>
      <c r="Z23"/>
      <c r="AA23"/>
      <c r="AB23"/>
      <c r="AE23" s="23"/>
      <c r="AF23" s="23"/>
      <c r="AG23" s="23"/>
      <c r="AH23" s="23"/>
      <c r="AI23" s="23"/>
      <c r="AJ23" s="23"/>
      <c r="AK23" s="23"/>
      <c r="AL23" s="23"/>
    </row>
    <row r="24" spans="2:39" ht="27" customHeight="1">
      <c r="C24" s="277" t="s">
        <v>265</v>
      </c>
      <c r="D24" s="278"/>
      <c r="E24" s="278"/>
      <c r="F24" s="279"/>
      <c r="J24" s="256" t="s">
        <v>105</v>
      </c>
      <c r="K24" s="257"/>
      <c r="L24" s="257"/>
      <c r="M24" s="258"/>
      <c r="Q24" s="256" t="s">
        <v>146</v>
      </c>
      <c r="R24" s="257"/>
      <c r="S24" s="257"/>
      <c r="T24" s="258"/>
      <c r="W24"/>
      <c r="X24"/>
      <c r="Y24"/>
      <c r="Z24"/>
      <c r="AA24"/>
      <c r="AB24"/>
    </row>
    <row r="25" spans="2:39" ht="27" customHeight="1">
      <c r="E25" s="17"/>
      <c r="L25" s="17"/>
      <c r="S25" s="17"/>
    </row>
    <row r="26" spans="2:39" ht="27" customHeight="1">
      <c r="B26" s="16">
        <v>3410</v>
      </c>
      <c r="C26" s="256" t="s">
        <v>263</v>
      </c>
      <c r="D26" s="257"/>
      <c r="E26" s="257"/>
      <c r="F26" s="258"/>
      <c r="G26" s="16" t="s">
        <v>44</v>
      </c>
      <c r="I26" s="16">
        <v>3410</v>
      </c>
      <c r="J26" s="272" t="s">
        <v>611</v>
      </c>
      <c r="K26" s="399"/>
      <c r="L26" s="399"/>
      <c r="M26" s="400"/>
      <c r="N26" s="16" t="s">
        <v>44</v>
      </c>
      <c r="P26" s="16">
        <v>3410</v>
      </c>
      <c r="Q26" s="256" t="s">
        <v>261</v>
      </c>
      <c r="R26" s="346"/>
      <c r="S26" s="346"/>
      <c r="T26" s="326"/>
      <c r="U26" s="16" t="s">
        <v>44</v>
      </c>
      <c r="W26"/>
      <c r="X26"/>
      <c r="Y26"/>
      <c r="Z26"/>
      <c r="AA26"/>
      <c r="AB26"/>
      <c r="AC26"/>
      <c r="AD26"/>
    </row>
    <row r="27" spans="2:39" ht="27" customHeight="1">
      <c r="B27" s="16">
        <v>11561</v>
      </c>
      <c r="C27" s="256" t="s">
        <v>249</v>
      </c>
      <c r="D27" s="257"/>
      <c r="E27" s="257"/>
      <c r="F27" s="258"/>
      <c r="G27" s="16"/>
      <c r="I27" s="16">
        <v>12622</v>
      </c>
      <c r="J27" s="256" t="s">
        <v>253</v>
      </c>
      <c r="K27" s="270"/>
      <c r="L27" s="270"/>
      <c r="M27" s="271"/>
      <c r="N27" s="16"/>
      <c r="P27" s="16">
        <v>11505</v>
      </c>
      <c r="Q27" s="256" t="s">
        <v>262</v>
      </c>
      <c r="R27" s="346"/>
      <c r="S27" s="346"/>
      <c r="T27" s="326"/>
      <c r="U27" s="16"/>
      <c r="W27"/>
      <c r="X27"/>
      <c r="Y27"/>
      <c r="Z27"/>
      <c r="AA27"/>
      <c r="AB27"/>
      <c r="AC27"/>
      <c r="AD27"/>
    </row>
    <row r="28" spans="2:39" ht="27" customHeight="1">
      <c r="C28" s="408" t="s">
        <v>105</v>
      </c>
      <c r="D28" s="409"/>
      <c r="E28" s="409"/>
      <c r="F28" s="410"/>
      <c r="J28" s="256" t="s">
        <v>105</v>
      </c>
      <c r="K28" s="346"/>
      <c r="L28" s="346"/>
      <c r="M28" s="326"/>
      <c r="Q28" s="256" t="s">
        <v>105</v>
      </c>
      <c r="R28" s="346"/>
      <c r="S28" s="346"/>
      <c r="T28" s="326"/>
      <c r="W28"/>
      <c r="X28"/>
      <c r="Y28"/>
      <c r="Z28"/>
      <c r="AA28"/>
      <c r="AB28"/>
      <c r="AC28"/>
      <c r="AD28"/>
    </row>
    <row r="29" spans="2:39" ht="27" customHeight="1">
      <c r="E29" s="17"/>
      <c r="L29" s="17"/>
      <c r="W29"/>
      <c r="X29"/>
      <c r="Y29"/>
      <c r="Z29"/>
      <c r="AA29"/>
      <c r="AB29"/>
      <c r="AC29"/>
      <c r="AD29"/>
    </row>
    <row r="30" spans="2:39" ht="27" customHeight="1">
      <c r="B30" s="16">
        <v>3410</v>
      </c>
      <c r="C30" s="256" t="s">
        <v>616</v>
      </c>
      <c r="D30" s="257"/>
      <c r="E30" s="257"/>
      <c r="F30" s="258"/>
      <c r="G30" s="86" t="s">
        <v>44</v>
      </c>
      <c r="I30" s="16">
        <v>3410</v>
      </c>
      <c r="J30" s="272" t="s">
        <v>244</v>
      </c>
      <c r="K30" s="399"/>
      <c r="L30" s="399"/>
      <c r="M30" s="400"/>
      <c r="N30" s="16" t="s">
        <v>44</v>
      </c>
      <c r="R30" s="23"/>
      <c r="S30" s="23"/>
      <c r="T30" s="23"/>
      <c r="W30"/>
      <c r="X30"/>
      <c r="Y30"/>
      <c r="Z30"/>
      <c r="AA30"/>
      <c r="AB30"/>
      <c r="AC30"/>
      <c r="AD30"/>
    </row>
    <row r="31" spans="2:39" ht="27" customHeight="1">
      <c r="B31" s="144" t="s">
        <v>617</v>
      </c>
      <c r="C31" s="253" t="s">
        <v>500</v>
      </c>
      <c r="D31" s="254"/>
      <c r="E31" s="254"/>
      <c r="F31" s="255"/>
      <c r="G31" s="86"/>
      <c r="I31" s="16">
        <v>11910</v>
      </c>
      <c r="J31" s="256" t="s">
        <v>253</v>
      </c>
      <c r="K31" s="270"/>
      <c r="L31" s="270"/>
      <c r="M31" s="271"/>
      <c r="N31" s="16"/>
      <c r="R31" s="23"/>
      <c r="S31" s="23"/>
      <c r="T31" s="23"/>
    </row>
    <row r="32" spans="2:39" ht="27" customHeight="1">
      <c r="B32" s="1"/>
      <c r="C32" s="253" t="s">
        <v>504</v>
      </c>
      <c r="D32" s="254"/>
      <c r="E32" s="254"/>
      <c r="F32" s="255"/>
      <c r="G32" s="1"/>
      <c r="J32" s="256" t="s">
        <v>105</v>
      </c>
      <c r="K32" s="346"/>
      <c r="L32" s="346"/>
      <c r="M32" s="326"/>
      <c r="R32" s="41"/>
      <c r="S32" s="41"/>
      <c r="T32" s="41"/>
      <c r="V32" s="98"/>
    </row>
    <row r="34" spans="10:20" ht="27" customHeight="1">
      <c r="K34" s="23"/>
      <c r="L34" s="23"/>
      <c r="M34" s="23"/>
      <c r="R34" s="23"/>
      <c r="S34" s="23"/>
      <c r="T34" s="23"/>
    </row>
    <row r="35" spans="10:20" ht="27" customHeight="1">
      <c r="K35" s="41"/>
      <c r="L35" s="41"/>
      <c r="M35" s="41"/>
      <c r="R35" s="23"/>
      <c r="S35" s="23"/>
      <c r="T35" s="23"/>
    </row>
    <row r="36" spans="10:20" ht="27" customHeight="1">
      <c r="J36" s="41"/>
      <c r="K36" s="41"/>
      <c r="L36" s="41"/>
      <c r="M36" s="41"/>
      <c r="R36" s="41"/>
      <c r="S36" s="41"/>
      <c r="T36" s="41"/>
    </row>
    <row r="38" spans="10:20" ht="27" customHeight="1">
      <c r="R38" s="23"/>
      <c r="S38" s="23"/>
      <c r="T38" s="23"/>
    </row>
    <row r="39" spans="10:20" ht="27" customHeight="1">
      <c r="R39" s="23"/>
      <c r="S39" s="23"/>
      <c r="T39" s="23"/>
    </row>
    <row r="40" spans="10:20" ht="27" customHeight="1">
      <c r="R40" s="41"/>
      <c r="S40" s="41"/>
      <c r="T40" s="41"/>
    </row>
    <row r="42" spans="10:20" ht="27" customHeight="1">
      <c r="R42" s="23"/>
      <c r="S42" s="23"/>
      <c r="T42" s="23"/>
    </row>
    <row r="43" spans="10:20" ht="27" customHeight="1">
      <c r="R43" s="41"/>
      <c r="S43" s="41"/>
      <c r="T43" s="41"/>
    </row>
    <row r="44" spans="10:20" ht="27" customHeight="1">
      <c r="Q44" s="41"/>
      <c r="R44" s="41"/>
      <c r="S44" s="41"/>
      <c r="T44" s="41"/>
    </row>
  </sheetData>
  <protectedRanges>
    <protectedRange sqref="H1:V3 B1:G1 C4:V6 AC13:AK20 AN13:JA20 AC21:JA65537 P37:U65533 W33:AB65537 A45:O65537 V7:V65537 B30:F30 H37:O44 A1:A44 B7:G29 W25:AB29 X15:AA16 H7:U36 W16 W14 W1:JA12 AB14:AB16 W17:AB17 W21:W22 X21:AB21 Z13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L20:AM20" name="Oblast1" securityDescriptor="O:WDG:WDD:(A;;CC;;;S-1-5-21-803378362-296240805-1831112798-6325)(A;;CC;;;S-1-5-21-803378362-296240805-1831112798-3188)"/>
    <protectedRange sqref="AL13:AM19" name="Oblast1_1_4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R37" sqref="R37"/>
      <pageMargins left="0.7" right="0.7" top="0.78740157499999996" bottom="0.78740157499999996" header="0.3" footer="0.3"/>
      <pageSetup paperSize="9" scale="56" orientation="landscape" r:id="rId1"/>
    </customSheetView>
    <customSheetView guid="{E50753B2-0B43-4D8D-8602-9F6FEEAD5C73}">
      <selection activeCell="K39" sqref="K39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74">
    <mergeCell ref="J32:M32"/>
    <mergeCell ref="B2:D2"/>
    <mergeCell ref="F2:G2"/>
    <mergeCell ref="C16:F16"/>
    <mergeCell ref="C18:F18"/>
    <mergeCell ref="C19:F19"/>
    <mergeCell ref="C10:F10"/>
    <mergeCell ref="C11:F11"/>
    <mergeCell ref="C12:F12"/>
    <mergeCell ref="C14:F14"/>
    <mergeCell ref="C15:F15"/>
    <mergeCell ref="J11:M11"/>
    <mergeCell ref="C32:F32"/>
    <mergeCell ref="J10:M10"/>
    <mergeCell ref="J12:M12"/>
    <mergeCell ref="C26:F26"/>
    <mergeCell ref="Q12:T12"/>
    <mergeCell ref="J14:M14"/>
    <mergeCell ref="J30:M30"/>
    <mergeCell ref="J31:M31"/>
    <mergeCell ref="P3:U3"/>
    <mergeCell ref="Q4:T4"/>
    <mergeCell ref="Q5:T5"/>
    <mergeCell ref="Q6:T6"/>
    <mergeCell ref="Q11:T11"/>
    <mergeCell ref="Q10:T10"/>
    <mergeCell ref="Q28:T28"/>
    <mergeCell ref="J20:M20"/>
    <mergeCell ref="J18:M18"/>
    <mergeCell ref="J19:M19"/>
    <mergeCell ref="Q26:T26"/>
    <mergeCell ref="AL17:AM17"/>
    <mergeCell ref="AL20:AM20"/>
    <mergeCell ref="Q15:T15"/>
    <mergeCell ref="Q27:T27"/>
    <mergeCell ref="J16:M16"/>
    <mergeCell ref="J15:M15"/>
    <mergeCell ref="Q16:T16"/>
    <mergeCell ref="AL18:AM18"/>
    <mergeCell ref="AL19:AM19"/>
    <mergeCell ref="Q23:T23"/>
    <mergeCell ref="Q24:T24"/>
    <mergeCell ref="J23:M23"/>
    <mergeCell ref="J24:M24"/>
    <mergeCell ref="Q20:T20"/>
    <mergeCell ref="Q18:T18"/>
    <mergeCell ref="Q19:T19"/>
    <mergeCell ref="AL13:AM13"/>
    <mergeCell ref="AL14:AM14"/>
    <mergeCell ref="AL15:AM15"/>
    <mergeCell ref="AL16:AM16"/>
    <mergeCell ref="Q14:T14"/>
    <mergeCell ref="AE10:AH10"/>
    <mergeCell ref="X14:AA14"/>
    <mergeCell ref="AE11:AH11"/>
    <mergeCell ref="AE12:AH12"/>
    <mergeCell ref="X10:AA10"/>
    <mergeCell ref="X12:AA12"/>
    <mergeCell ref="X11:AA11"/>
    <mergeCell ref="C31:F31"/>
    <mergeCell ref="C30:F30"/>
    <mergeCell ref="X15:AA15"/>
    <mergeCell ref="X16:AA16"/>
    <mergeCell ref="J26:M26"/>
    <mergeCell ref="J27:M27"/>
    <mergeCell ref="J28:M28"/>
    <mergeCell ref="J22:M22"/>
    <mergeCell ref="Q22:T22"/>
    <mergeCell ref="C28:F28"/>
    <mergeCell ref="C20:F20"/>
    <mergeCell ref="C22:F22"/>
    <mergeCell ref="C23:F23"/>
    <mergeCell ref="C24:F24"/>
    <mergeCell ref="C27:F27"/>
  </mergeCells>
  <pageMargins left="0.7" right="0.7" top="0.78740157499999996" bottom="0.78740157499999996" header="0.3" footer="0.3"/>
  <pageSetup paperSize="9" scale="38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200-000000000000}">
          <x14:formula1>
            <xm:f>Units!$A$2:$A$74</xm:f>
          </x14:formula1>
          <xm:sqref>P4 B10 B14 B18 B22 I18 W14 I10 I14 I26 I22 B30 P10 P14 P18 P22 W10 P26 B26 AD10 I30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2:AY37"/>
  <sheetViews>
    <sheetView showGridLines="0" topLeftCell="A16" zoomScale="85" zoomScaleNormal="85" zoomScaleSheetLayoutView="85" workbookViewId="0">
      <selection activeCell="Q23" sqref="Q23:T23"/>
    </sheetView>
  </sheetViews>
  <sheetFormatPr defaultColWidth="5.54296875" defaultRowHeight="27" customHeight="1"/>
  <cols>
    <col min="1" max="1" width="2.26953125" style="9" customWidth="1"/>
    <col min="2" max="2" width="6" style="9" bestFit="1" customWidth="1"/>
    <col min="3" max="6" width="8.26953125" style="9" customWidth="1"/>
    <col min="7" max="7" width="5.54296875" style="9" customWidth="1"/>
    <col min="8" max="8" width="2.7265625" style="9" customWidth="1"/>
    <col min="9" max="9" width="6" style="9" bestFit="1" customWidth="1"/>
    <col min="10" max="13" width="8.26953125" style="9" customWidth="1"/>
    <col min="14" max="14" width="5.54296875" style="9" customWidth="1"/>
    <col min="15" max="15" width="2.7265625" style="9" customWidth="1"/>
    <col min="16" max="16" width="6" style="9" bestFit="1" customWidth="1"/>
    <col min="17" max="20" width="8.26953125" style="9" customWidth="1"/>
    <col min="21" max="21" width="5.54296875" style="9" customWidth="1"/>
    <col min="22" max="22" width="2.7265625" style="9" customWidth="1"/>
    <col min="23" max="23" width="5.54296875" style="9" customWidth="1"/>
    <col min="24" max="30" width="8.26953125" style="9" customWidth="1"/>
    <col min="31" max="31" width="5.54296875" style="9" customWidth="1"/>
    <col min="32" max="32" width="2.7265625" style="9" customWidth="1"/>
    <col min="33" max="33" width="5.54296875" style="9" customWidth="1"/>
    <col min="34" max="37" width="8.26953125" style="9" customWidth="1"/>
    <col min="38" max="38" width="5.54296875" style="9" customWidth="1"/>
    <col min="39" max="39" width="2.7265625" style="9" customWidth="1"/>
    <col min="40" max="40" width="5.54296875" style="9" customWidth="1"/>
    <col min="41" max="44" width="8.26953125" style="9" customWidth="1"/>
    <col min="45" max="45" width="5.54296875" style="9" customWidth="1"/>
    <col min="46" max="46" width="2.7265625" style="9" customWidth="1"/>
    <col min="47" max="47" width="5.54296875" style="9" customWidth="1"/>
    <col min="48" max="51" width="8.453125" style="9" customWidth="1"/>
    <col min="52" max="16384" width="5.54296875" style="9"/>
  </cols>
  <sheetData>
    <row r="2" spans="2:51" ht="27" customHeight="1">
      <c r="B2" s="259" t="s">
        <v>344</v>
      </c>
      <c r="C2" s="260"/>
      <c r="D2" s="260"/>
      <c r="F2" s="261">
        <f>TES!F2</f>
        <v>45323</v>
      </c>
      <c r="G2" s="260"/>
    </row>
    <row r="3" spans="2:51" ht="27" customHeight="1">
      <c r="B3"/>
      <c r="C3"/>
      <c r="D3"/>
      <c r="E3"/>
      <c r="X3" s="23"/>
      <c r="Y3" s="23"/>
      <c r="Z3" s="23"/>
      <c r="AA3" s="23"/>
    </row>
    <row r="4" spans="2:51" ht="27" customHeight="1">
      <c r="B4"/>
      <c r="C4"/>
      <c r="D4"/>
      <c r="E4"/>
      <c r="R4" s="23"/>
      <c r="S4" s="23"/>
      <c r="T4" s="23"/>
      <c r="Y4" s="23"/>
      <c r="Z4" s="23"/>
      <c r="AA4" s="23"/>
    </row>
    <row r="5" spans="2:51" ht="27" customHeight="1">
      <c r="B5"/>
      <c r="C5"/>
      <c r="D5"/>
      <c r="E5"/>
      <c r="R5" s="23"/>
      <c r="S5" s="23"/>
      <c r="T5" s="23"/>
      <c r="Y5" s="23"/>
      <c r="Z5" s="23"/>
      <c r="AA5" s="23"/>
    </row>
    <row r="6" spans="2:51" ht="27" customHeight="1">
      <c r="B6"/>
      <c r="C6"/>
      <c r="D6"/>
      <c r="E6"/>
      <c r="R6" s="23"/>
      <c r="S6" s="23"/>
      <c r="T6" s="23"/>
      <c r="Y6" s="23"/>
      <c r="Z6" s="23"/>
      <c r="AA6" s="23"/>
    </row>
    <row r="7" spans="2:51" ht="27" customHeight="1">
      <c r="O7"/>
      <c r="P7"/>
      <c r="Q7"/>
      <c r="R7"/>
      <c r="S7" s="23"/>
      <c r="T7" s="23"/>
      <c r="U7" s="23"/>
      <c r="V7" s="23"/>
      <c r="W7" s="23"/>
      <c r="Y7" s="265" t="s">
        <v>551</v>
      </c>
      <c r="Z7" s="263"/>
      <c r="AA7" s="23"/>
    </row>
    <row r="8" spans="2:51" ht="27" customHeight="1">
      <c r="O8"/>
      <c r="P8"/>
      <c r="Q8"/>
      <c r="R8"/>
      <c r="S8"/>
      <c r="Y8" s="266" t="s">
        <v>552</v>
      </c>
      <c r="Z8" s="263"/>
      <c r="AA8" s="23"/>
    </row>
    <row r="9" spans="2:51" ht="27" customHeight="1">
      <c r="I9" s="64">
        <v>1910</v>
      </c>
      <c r="J9" s="277" t="s">
        <v>269</v>
      </c>
      <c r="K9" s="278"/>
      <c r="L9" s="278"/>
      <c r="M9" s="279"/>
      <c r="N9" s="64" t="s">
        <v>548</v>
      </c>
      <c r="Y9" s="267" t="s">
        <v>529</v>
      </c>
      <c r="Z9" s="263"/>
      <c r="AA9" s="23"/>
    </row>
    <row r="10" spans="2:51" ht="27" customHeight="1">
      <c r="I10" s="64">
        <v>11162</v>
      </c>
      <c r="J10" s="277" t="s">
        <v>686</v>
      </c>
      <c r="K10" s="278"/>
      <c r="L10" s="278"/>
      <c r="M10" s="279"/>
      <c r="N10" s="64"/>
      <c r="Y10" s="268" t="s">
        <v>528</v>
      </c>
      <c r="Z10" s="263"/>
    </row>
    <row r="11" spans="2:51" ht="27" customHeight="1">
      <c r="J11" s="277" t="s">
        <v>683</v>
      </c>
      <c r="K11" s="278"/>
      <c r="L11" s="278"/>
      <c r="M11" s="279"/>
      <c r="R11"/>
      <c r="S11"/>
      <c r="Y11" s="269" t="s">
        <v>527</v>
      </c>
      <c r="Z11" s="263"/>
    </row>
    <row r="12" spans="2:51" ht="27" customHeight="1" thickBot="1">
      <c r="K12" s="41"/>
      <c r="L12" s="20"/>
      <c r="M12" s="12"/>
      <c r="N12" s="12"/>
      <c r="O12" s="12"/>
      <c r="P12" s="12"/>
      <c r="Q12" s="12"/>
      <c r="R12" s="12"/>
      <c r="S12"/>
      <c r="T12"/>
      <c r="Y12" s="293" t="s">
        <v>526</v>
      </c>
      <c r="Z12" s="405"/>
    </row>
    <row r="13" spans="2:51" ht="27" customHeight="1">
      <c r="L13" s="14"/>
      <c r="R13"/>
      <c r="S13" s="21"/>
      <c r="T13"/>
      <c r="Y13" s="290" t="s">
        <v>525</v>
      </c>
      <c r="Z13" s="336"/>
    </row>
    <row r="14" spans="2:51" ht="27" customHeight="1">
      <c r="I14" s="10">
        <v>1910</v>
      </c>
      <c r="J14" s="294" t="s">
        <v>267</v>
      </c>
      <c r="K14" s="406"/>
      <c r="L14" s="406"/>
      <c r="M14" s="407"/>
      <c r="N14" s="10" t="s">
        <v>44</v>
      </c>
      <c r="R14"/>
      <c r="S14" s="21"/>
      <c r="T14"/>
      <c r="Y14" s="275" t="s">
        <v>539</v>
      </c>
      <c r="Z14" s="276"/>
    </row>
    <row r="15" spans="2:51" ht="27" customHeight="1">
      <c r="I15" s="10">
        <v>12076</v>
      </c>
      <c r="J15" s="294" t="s">
        <v>268</v>
      </c>
      <c r="K15" s="406"/>
      <c r="L15" s="406"/>
      <c r="M15" s="407"/>
      <c r="N15" s="10"/>
      <c r="R15"/>
      <c r="S15" s="21"/>
      <c r="T15"/>
      <c r="AA15" s="23"/>
      <c r="AB15" s="23"/>
      <c r="AC15" s="23"/>
      <c r="AD15" s="23"/>
      <c r="AI15" s="23"/>
      <c r="AJ15" s="23"/>
      <c r="AK15" s="23"/>
      <c r="AP15" s="23"/>
      <c r="AQ15" s="23"/>
      <c r="AR15" s="23"/>
      <c r="AW15" s="23"/>
      <c r="AX15" s="23"/>
    </row>
    <row r="16" spans="2:51" ht="27" customHeight="1">
      <c r="J16" s="294" t="s">
        <v>284</v>
      </c>
      <c r="K16" s="406"/>
      <c r="L16" s="406"/>
      <c r="M16" s="407"/>
      <c r="R16"/>
      <c r="S16" s="21"/>
      <c r="T16"/>
      <c r="Y16" s="23"/>
      <c r="Z16" s="23"/>
      <c r="AA16" s="23"/>
      <c r="AB16" s="23"/>
      <c r="AC16" s="23"/>
      <c r="AD16" s="23"/>
      <c r="AI16" s="23"/>
      <c r="AJ16" s="23"/>
      <c r="AK16" s="23"/>
      <c r="AP16" s="23"/>
      <c r="AQ16" s="23"/>
      <c r="AR16" s="23"/>
      <c r="AW16" s="23"/>
      <c r="AX16" s="23"/>
      <c r="AY16" s="23"/>
    </row>
    <row r="17" spans="2:28" ht="27" customHeight="1" thickBot="1">
      <c r="E17" s="12"/>
      <c r="F17" s="12"/>
      <c r="G17" s="12"/>
      <c r="H17" s="12"/>
      <c r="I17" s="12"/>
      <c r="J17" s="12"/>
      <c r="K17" s="12"/>
      <c r="L17" s="19"/>
      <c r="R17"/>
      <c r="S17" s="21"/>
    </row>
    <row r="18" spans="2:28" ht="27" customHeight="1">
      <c r="E18" s="14"/>
      <c r="L18" s="21"/>
      <c r="R18"/>
      <c r="S18" s="21"/>
    </row>
    <row r="19" spans="2:28" ht="27" customHeight="1">
      <c r="B19" s="32">
        <v>1940</v>
      </c>
      <c r="C19" s="292" t="s">
        <v>280</v>
      </c>
      <c r="D19" s="342"/>
      <c r="E19" s="342"/>
      <c r="F19" s="343"/>
      <c r="G19" s="32" t="s">
        <v>478</v>
      </c>
      <c r="I19" s="32">
        <v>1940</v>
      </c>
      <c r="J19" s="292" t="s">
        <v>274</v>
      </c>
      <c r="K19" s="342"/>
      <c r="L19" s="342"/>
      <c r="M19" s="343"/>
      <c r="N19" s="32" t="s">
        <v>478</v>
      </c>
      <c r="P19" s="32">
        <v>1920</v>
      </c>
      <c r="Q19" s="292" t="s">
        <v>270</v>
      </c>
      <c r="R19" s="342"/>
      <c r="S19" s="342"/>
      <c r="T19" s="343"/>
      <c r="U19" s="32" t="s">
        <v>478</v>
      </c>
    </row>
    <row r="20" spans="2:28" ht="27" customHeight="1">
      <c r="B20" s="32">
        <v>96093</v>
      </c>
      <c r="C20" s="292" t="s">
        <v>278</v>
      </c>
      <c r="D20" s="342"/>
      <c r="E20" s="342"/>
      <c r="F20" s="343"/>
      <c r="G20" s="32"/>
      <c r="I20" s="32">
        <v>11428</v>
      </c>
      <c r="J20" s="292" t="s">
        <v>278</v>
      </c>
      <c r="K20" s="342"/>
      <c r="L20" s="342"/>
      <c r="M20" s="343"/>
      <c r="N20" s="32"/>
      <c r="P20" s="32">
        <v>10304</v>
      </c>
      <c r="Q20" s="292" t="s">
        <v>271</v>
      </c>
      <c r="R20" s="342"/>
      <c r="S20" s="342"/>
      <c r="T20" s="343"/>
      <c r="U20" s="32"/>
    </row>
    <row r="21" spans="2:28" ht="27" customHeight="1">
      <c r="C21" s="292" t="s">
        <v>286</v>
      </c>
      <c r="D21" s="342"/>
      <c r="E21" s="342"/>
      <c r="F21" s="343"/>
      <c r="J21" s="292" t="s">
        <v>288</v>
      </c>
      <c r="K21" s="342"/>
      <c r="L21" s="342"/>
      <c r="M21" s="343"/>
      <c r="Q21" s="292" t="s">
        <v>285</v>
      </c>
      <c r="R21" s="342"/>
      <c r="S21" s="342"/>
      <c r="T21" s="343"/>
    </row>
    <row r="22" spans="2:28" ht="27" customHeight="1">
      <c r="E22" s="14"/>
      <c r="L22" s="14"/>
      <c r="S22" s="14"/>
    </row>
    <row r="23" spans="2:28" ht="27" customHeight="1">
      <c r="B23" s="32">
        <v>1940</v>
      </c>
      <c r="C23" s="292" t="s">
        <v>281</v>
      </c>
      <c r="D23" s="342"/>
      <c r="E23" s="342"/>
      <c r="F23" s="343"/>
      <c r="G23" s="32" t="s">
        <v>478</v>
      </c>
      <c r="I23" s="32">
        <v>1930</v>
      </c>
      <c r="J23" s="292" t="s">
        <v>275</v>
      </c>
      <c r="K23" s="342"/>
      <c r="L23" s="342"/>
      <c r="M23" s="343"/>
      <c r="N23" s="32" t="s">
        <v>478</v>
      </c>
      <c r="P23" s="45">
        <v>1920</v>
      </c>
      <c r="Q23" s="439" t="s">
        <v>700</v>
      </c>
      <c r="R23" s="440"/>
      <c r="S23" s="440"/>
      <c r="T23" s="441"/>
      <c r="U23" s="32" t="s">
        <v>478</v>
      </c>
    </row>
    <row r="24" spans="2:28" ht="27" customHeight="1">
      <c r="B24" s="32">
        <v>11582</v>
      </c>
      <c r="C24" s="292" t="s">
        <v>278</v>
      </c>
      <c r="D24" s="342"/>
      <c r="E24" s="342"/>
      <c r="F24" s="343"/>
      <c r="G24" s="32"/>
      <c r="I24" s="32">
        <v>55592</v>
      </c>
      <c r="J24" s="292" t="s">
        <v>276</v>
      </c>
      <c r="K24" s="342"/>
      <c r="L24" s="342"/>
      <c r="M24" s="343"/>
      <c r="N24" s="32"/>
      <c r="P24" s="45"/>
      <c r="Q24" s="292" t="s">
        <v>271</v>
      </c>
      <c r="R24" s="342"/>
      <c r="S24" s="342"/>
      <c r="T24" s="343"/>
      <c r="U24" s="38"/>
      <c r="Y24" s="23"/>
      <c r="Z24" s="23"/>
      <c r="AA24" s="23"/>
      <c r="AB24" s="23"/>
    </row>
    <row r="25" spans="2:28" ht="27" customHeight="1">
      <c r="C25" s="292" t="s">
        <v>288</v>
      </c>
      <c r="D25" s="342"/>
      <c r="E25" s="342"/>
      <c r="F25" s="343"/>
      <c r="J25" s="292" t="s">
        <v>287</v>
      </c>
      <c r="K25" s="342"/>
      <c r="L25" s="342"/>
      <c r="M25" s="343"/>
      <c r="Q25" s="292" t="s">
        <v>285</v>
      </c>
      <c r="R25" s="342"/>
      <c r="S25" s="342"/>
      <c r="T25" s="343"/>
      <c r="X25" s="23"/>
      <c r="Y25" s="23"/>
      <c r="Z25" s="23"/>
      <c r="AA25" s="23"/>
      <c r="AB25" s="23"/>
    </row>
    <row r="26" spans="2:28" ht="27" customHeight="1">
      <c r="E26" s="14"/>
      <c r="L26" s="14"/>
      <c r="S26" s="14"/>
      <c r="X26" s="23"/>
      <c r="Y26" s="23"/>
      <c r="Z26" s="23"/>
      <c r="AA26" s="23"/>
      <c r="AB26" s="23"/>
    </row>
    <row r="27" spans="2:28" ht="27" customHeight="1">
      <c r="B27" s="32">
        <v>1940</v>
      </c>
      <c r="C27" s="292" t="s">
        <v>282</v>
      </c>
      <c r="D27" s="342"/>
      <c r="E27" s="342"/>
      <c r="F27" s="343"/>
      <c r="G27" s="32" t="s">
        <v>478</v>
      </c>
      <c r="I27" s="32">
        <v>1940</v>
      </c>
      <c r="J27" s="292" t="s">
        <v>277</v>
      </c>
      <c r="K27" s="342"/>
      <c r="L27" s="342"/>
      <c r="M27" s="343"/>
      <c r="N27" s="32" t="s">
        <v>478</v>
      </c>
      <c r="P27" s="45">
        <v>1920</v>
      </c>
      <c r="Q27" s="292" t="s">
        <v>272</v>
      </c>
      <c r="R27" s="342"/>
      <c r="S27" s="342"/>
      <c r="T27" s="343"/>
      <c r="U27" s="32" t="s">
        <v>478</v>
      </c>
      <c r="X27" s="23"/>
      <c r="Y27" s="23"/>
      <c r="Z27" s="23"/>
      <c r="AA27" s="23"/>
      <c r="AB27" s="23"/>
    </row>
    <row r="28" spans="2:28" ht="27" customHeight="1">
      <c r="B28" s="32">
        <v>10943</v>
      </c>
      <c r="C28" s="292" t="s">
        <v>278</v>
      </c>
      <c r="D28" s="342"/>
      <c r="E28" s="342"/>
      <c r="F28" s="343"/>
      <c r="G28" s="32"/>
      <c r="I28" s="32">
        <v>93733</v>
      </c>
      <c r="J28" s="292" t="s">
        <v>278</v>
      </c>
      <c r="K28" s="342"/>
      <c r="L28" s="342"/>
      <c r="M28" s="343"/>
      <c r="N28" s="32"/>
      <c r="P28" s="45">
        <v>11808</v>
      </c>
      <c r="Q28" s="292" t="s">
        <v>271</v>
      </c>
      <c r="R28" s="342"/>
      <c r="S28" s="342"/>
      <c r="T28" s="343"/>
      <c r="U28" s="38"/>
      <c r="X28" s="23"/>
      <c r="Y28" s="23"/>
      <c r="Z28" s="23"/>
      <c r="AA28" s="23"/>
      <c r="AB28" s="23"/>
    </row>
    <row r="29" spans="2:28" ht="27" customHeight="1">
      <c r="C29" s="292" t="s">
        <v>288</v>
      </c>
      <c r="D29" s="342"/>
      <c r="E29" s="342"/>
      <c r="F29" s="343"/>
      <c r="J29" s="292" t="s">
        <v>288</v>
      </c>
      <c r="K29" s="342"/>
      <c r="L29" s="342"/>
      <c r="M29" s="343"/>
      <c r="Q29" s="292" t="s">
        <v>285</v>
      </c>
      <c r="R29" s="342"/>
      <c r="S29" s="342"/>
      <c r="T29" s="343"/>
    </row>
    <row r="30" spans="2:28" ht="27" customHeight="1">
      <c r="E30" s="14"/>
      <c r="L30" s="14"/>
      <c r="S30" s="14"/>
    </row>
    <row r="31" spans="2:28" ht="27" customHeight="1">
      <c r="B31" s="32">
        <v>1940</v>
      </c>
      <c r="C31" s="292" t="s">
        <v>283</v>
      </c>
      <c r="D31" s="342"/>
      <c r="E31" s="342"/>
      <c r="F31" s="343"/>
      <c r="G31" s="32" t="s">
        <v>478</v>
      </c>
      <c r="I31" s="32">
        <v>1940</v>
      </c>
      <c r="J31" s="292" t="s">
        <v>279</v>
      </c>
      <c r="K31" s="342"/>
      <c r="L31" s="342"/>
      <c r="M31" s="343"/>
      <c r="N31" s="32" t="s">
        <v>478</v>
      </c>
      <c r="P31" s="45">
        <v>1920</v>
      </c>
      <c r="Q31" s="292" t="s">
        <v>273</v>
      </c>
      <c r="R31" s="342"/>
      <c r="S31" s="342"/>
      <c r="T31" s="343"/>
      <c r="U31" s="32" t="s">
        <v>478</v>
      </c>
    </row>
    <row r="32" spans="2:28" ht="27" customHeight="1">
      <c r="B32" s="32">
        <v>99377</v>
      </c>
      <c r="C32" s="292" t="s">
        <v>278</v>
      </c>
      <c r="D32" s="342"/>
      <c r="E32" s="342"/>
      <c r="F32" s="343"/>
      <c r="G32" s="32"/>
      <c r="I32" s="32">
        <v>11037</v>
      </c>
      <c r="J32" s="292" t="s">
        <v>278</v>
      </c>
      <c r="K32" s="342"/>
      <c r="L32" s="342"/>
      <c r="M32" s="343"/>
      <c r="N32" s="32"/>
      <c r="P32" s="45">
        <v>12258</v>
      </c>
      <c r="Q32" s="292" t="s">
        <v>271</v>
      </c>
      <c r="R32" s="342"/>
      <c r="S32" s="342"/>
      <c r="T32" s="343"/>
      <c r="U32" s="38"/>
    </row>
    <row r="33" spans="2:20" ht="27" customHeight="1">
      <c r="C33" s="292" t="s">
        <v>288</v>
      </c>
      <c r="D33" s="342"/>
      <c r="E33" s="342"/>
      <c r="F33" s="343"/>
      <c r="J33" s="292" t="s">
        <v>288</v>
      </c>
      <c r="K33" s="342"/>
      <c r="L33" s="342"/>
      <c r="M33" s="343"/>
      <c r="Q33" s="292" t="s">
        <v>285</v>
      </c>
      <c r="R33" s="342"/>
      <c r="S33" s="342"/>
      <c r="T33" s="343"/>
    </row>
    <row r="34" spans="2:20" ht="27" customHeight="1">
      <c r="E34" s="14"/>
      <c r="L34" s="14"/>
    </row>
    <row r="35" spans="2:20" ht="27" customHeight="1">
      <c r="B35" s="32">
        <v>1940</v>
      </c>
      <c r="C35" s="292" t="s">
        <v>615</v>
      </c>
      <c r="D35" s="342"/>
      <c r="E35" s="342"/>
      <c r="F35" s="343"/>
      <c r="G35" s="32" t="s">
        <v>478</v>
      </c>
      <c r="I35" s="32">
        <v>1940</v>
      </c>
      <c r="J35" s="292" t="s">
        <v>698</v>
      </c>
      <c r="K35" s="342"/>
      <c r="L35" s="342"/>
      <c r="M35" s="343"/>
      <c r="N35" s="32" t="s">
        <v>478</v>
      </c>
    </row>
    <row r="36" spans="2:20" ht="27" customHeight="1">
      <c r="B36" s="32">
        <v>12625</v>
      </c>
      <c r="C36" s="292" t="s">
        <v>278</v>
      </c>
      <c r="D36" s="342"/>
      <c r="E36" s="342"/>
      <c r="F36" s="343"/>
      <c r="G36" s="32"/>
      <c r="I36" s="32">
        <v>12769</v>
      </c>
      <c r="J36" s="292" t="s">
        <v>278</v>
      </c>
      <c r="K36" s="342"/>
      <c r="L36" s="342"/>
      <c r="M36" s="343"/>
      <c r="N36" s="32"/>
    </row>
    <row r="37" spans="2:20" ht="27" customHeight="1">
      <c r="C37" s="292" t="s">
        <v>288</v>
      </c>
      <c r="D37" s="342"/>
      <c r="E37" s="342"/>
      <c r="F37" s="343"/>
      <c r="J37" s="292" t="s">
        <v>288</v>
      </c>
      <c r="K37" s="342"/>
      <c r="L37" s="342"/>
      <c r="M37" s="343"/>
    </row>
  </sheetData>
  <protectedRanges>
    <protectedRange sqref="A1:A6 B1:G1 I9:N11 AB3:IR65542 C4:F6 AA7:AA15 H1:IR2 W16:AA65542 A20:V21 W8:X15 A7:F7 A14:O19 V13:V19 I12:K12 M12:R12 A13:R13 T13:U13 P18:U19 P17:R17 T17:U17 S13:S17 A23:V25 A22:B22 U22:V22 A27:V29 A26:B26 U26:V26 A31:V33 A30:B30 U30:V30 N22:P22 N26:P26 N30:P30 G22:I22 G26:I26 G30:I30 A34:B34 G34:K34 A35:V65542 O3:AA6 G3:N8 O7:X7 M34:V34" name="Oblast1" securityDescriptor="O:WDG:WDD:(A;;CC;;;S-1-5-21-803378362-296240805-1831112798-6325)(A;;CC;;;S-1-5-21-803378362-296240805-1831112798-3188)"/>
    <protectedRange sqref="E2" name="Oblast1_2_1" securityDescriptor="O:WDG:WDD:(A;;CC;;;S-1-5-21-803378362-296240805-1831112798-6325)(A;;CC;;;S-1-5-21-803378362-296240805-1831112798-3188)"/>
    <protectedRange sqref="B2:C2" name="Oblast1_1_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Y14:Z14" name="Oblast1_2" securityDescriptor="O:WDG:WDD:(A;;CC;;;S-1-5-21-803378362-296240805-1831112798-6325)(A;;CC;;;S-1-5-21-803378362-296240805-1831112798-3188)"/>
    <protectedRange sqref="Y7:Z13" name="Oblast1_1_4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  <protectedRange sqref="L12" name="Oblast1_4" securityDescriptor="O:WDG:WDD:(A;;CC;;;S-1-5-21-803378362-296240805-1831112798-6325)(A;;CC;;;S-1-5-21-803378362-296240805-1831112798-3188)"/>
    <protectedRange sqref="Q22:T22" name="Oblast1_5" securityDescriptor="O:WDG:WDD:(A;;CC;;;S-1-5-21-803378362-296240805-1831112798-6325)(A;;CC;;;S-1-5-21-803378362-296240805-1831112798-3188)"/>
    <protectedRange sqref="Q26:T26" name="Oblast1_6" securityDescriptor="O:WDG:WDD:(A;;CC;;;S-1-5-21-803378362-296240805-1831112798-6325)(A;;CC;;;S-1-5-21-803378362-296240805-1831112798-3188)"/>
    <protectedRange sqref="Q30:T30" name="Oblast1_7" securityDescriptor="O:WDG:WDD:(A;;CC;;;S-1-5-21-803378362-296240805-1831112798-6325)(A;;CC;;;S-1-5-21-803378362-296240805-1831112798-3188)"/>
    <protectedRange sqref="J22:M22" name="Oblast1_8" securityDescriptor="O:WDG:WDD:(A;;CC;;;S-1-5-21-803378362-296240805-1831112798-6325)(A;;CC;;;S-1-5-21-803378362-296240805-1831112798-3188)"/>
    <protectedRange sqref="J26:M26" name="Oblast1_9" securityDescriptor="O:WDG:WDD:(A;;CC;;;S-1-5-21-803378362-296240805-1831112798-6325)(A;;CC;;;S-1-5-21-803378362-296240805-1831112798-3188)"/>
    <protectedRange sqref="J30:M30 L34" name="Oblast1_10" securityDescriptor="O:WDG:WDD:(A;;CC;;;S-1-5-21-803378362-296240805-1831112798-6325)(A;;CC;;;S-1-5-21-803378362-296240805-1831112798-3188)"/>
    <protectedRange sqref="C22:F22" name="Oblast1_11" securityDescriptor="O:WDG:WDD:(A;;CC;;;S-1-5-21-803378362-296240805-1831112798-6325)(A;;CC;;;S-1-5-21-803378362-296240805-1831112798-3188)"/>
    <protectedRange sqref="C26:F26" name="Oblast1_12" securityDescriptor="O:WDG:WDD:(A;;CC;;;S-1-5-21-803378362-296240805-1831112798-6325)(A;;CC;;;S-1-5-21-803378362-296240805-1831112798-3188)"/>
    <protectedRange sqref="C30:F30" name="Oblast1_13" securityDescriptor="O:WDG:WDD:(A;;CC;;;S-1-5-21-803378362-296240805-1831112798-6325)(A;;CC;;;S-1-5-21-803378362-296240805-1831112798-3188)"/>
    <protectedRange sqref="C34:F34" name="Oblast1_1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N39" sqref="N39"/>
      <pageMargins left="0.7" right="0.7" top="0.78740157499999996" bottom="0.78740157499999996" header="0.3" footer="0.3"/>
      <pageSetup paperSize="9" scale="94" orientation="landscape" r:id="rId1"/>
    </customSheetView>
    <customSheetView guid="{E50753B2-0B43-4D8D-8602-9F6FEEAD5C73}">
      <selection activeCell="AA25" sqref="AA25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58">
    <mergeCell ref="Y12:Z12"/>
    <mergeCell ref="J16:M16"/>
    <mergeCell ref="C21:F21"/>
    <mergeCell ref="C25:F25"/>
    <mergeCell ref="C19:F19"/>
    <mergeCell ref="C20:F20"/>
    <mergeCell ref="C23:F23"/>
    <mergeCell ref="C24:F24"/>
    <mergeCell ref="J19:M19"/>
    <mergeCell ref="J20:M20"/>
    <mergeCell ref="J23:M23"/>
    <mergeCell ref="J24:M24"/>
    <mergeCell ref="J25:M25"/>
    <mergeCell ref="Q19:T19"/>
    <mergeCell ref="Q20:T20"/>
    <mergeCell ref="Q21:T21"/>
    <mergeCell ref="B2:D2"/>
    <mergeCell ref="F2:G2"/>
    <mergeCell ref="J9:M9"/>
    <mergeCell ref="J10:M10"/>
    <mergeCell ref="J15:M15"/>
    <mergeCell ref="Q23:T23"/>
    <mergeCell ref="C35:F35"/>
    <mergeCell ref="J35:M35"/>
    <mergeCell ref="C33:F33"/>
    <mergeCell ref="J29:M29"/>
    <mergeCell ref="C29:F29"/>
    <mergeCell ref="J27:M27"/>
    <mergeCell ref="J28:M28"/>
    <mergeCell ref="C27:F27"/>
    <mergeCell ref="C28:F28"/>
    <mergeCell ref="Q29:T29"/>
    <mergeCell ref="Q28:T28"/>
    <mergeCell ref="Q27:T27"/>
    <mergeCell ref="C31:F31"/>
    <mergeCell ref="C32:F32"/>
    <mergeCell ref="C36:F36"/>
    <mergeCell ref="C37:F37"/>
    <mergeCell ref="Y7:Z7"/>
    <mergeCell ref="Y8:Z8"/>
    <mergeCell ref="Y9:Z9"/>
    <mergeCell ref="Y10:Z10"/>
    <mergeCell ref="Y11:Z11"/>
    <mergeCell ref="Q25:T25"/>
    <mergeCell ref="Q24:T24"/>
    <mergeCell ref="J14:M14"/>
    <mergeCell ref="J11:M11"/>
    <mergeCell ref="Y13:Z13"/>
    <mergeCell ref="Y14:Z14"/>
    <mergeCell ref="J21:M21"/>
    <mergeCell ref="Q33:T33"/>
    <mergeCell ref="J36:M36"/>
    <mergeCell ref="J37:M37"/>
    <mergeCell ref="Q31:T31"/>
    <mergeCell ref="Q32:T32"/>
    <mergeCell ref="J31:M31"/>
    <mergeCell ref="J32:M32"/>
    <mergeCell ref="J33:M33"/>
  </mergeCells>
  <pageMargins left="0.7" right="0.7" top="0.78740157499999996" bottom="0.78740157499999996" header="0.3" footer="0.3"/>
  <pageSetup paperSize="9" scale="52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300-000000000000}">
          <x14:formula1>
            <xm:f>Units!$A$2:$A$74</xm:f>
          </x14:formula1>
          <xm:sqref>B31 I9 I14 B19 I19 P19 P23 I23 B23 B27 I27 P27 P31 I31 B35 I35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2:AX48"/>
  <sheetViews>
    <sheetView showGridLines="0" topLeftCell="A7" zoomScale="85" zoomScaleNormal="85" zoomScaleSheetLayoutView="85" zoomScalePageLayoutView="40" workbookViewId="0">
      <selection activeCell="R3" sqref="R3"/>
    </sheetView>
  </sheetViews>
  <sheetFormatPr defaultColWidth="5.54296875" defaultRowHeight="27" customHeight="1"/>
  <cols>
    <col min="1" max="1" width="2.26953125" style="9" customWidth="1"/>
    <col min="2" max="2" width="10.1796875" style="9" customWidth="1"/>
    <col min="3" max="3" width="6.26953125" style="9" customWidth="1"/>
    <col min="4" max="5" width="8.26953125" style="9" customWidth="1"/>
    <col min="6" max="6" width="12" style="9" customWidth="1"/>
    <col min="7" max="7" width="8.26953125" style="9" customWidth="1"/>
    <col min="8" max="8" width="5.54296875" style="9" customWidth="1"/>
    <col min="9" max="9" width="5.26953125" style="9" customWidth="1"/>
    <col min="10" max="10" width="7" style="9" customWidth="1"/>
    <col min="11" max="14" width="8.26953125" style="9" customWidth="1"/>
    <col min="15" max="15" width="5.54296875" style="9" customWidth="1"/>
    <col min="16" max="16" width="2.7265625" style="9" customWidth="1"/>
    <col min="17" max="17" width="6.7265625" style="9" customWidth="1"/>
    <col min="18" max="21" width="8.26953125" style="9" customWidth="1"/>
    <col min="22" max="22" width="5.54296875" style="9" customWidth="1"/>
    <col min="23" max="23" width="2.7265625" style="9" customWidth="1"/>
    <col min="24" max="24" width="6.81640625" style="9" customWidth="1"/>
    <col min="25" max="28" width="8.26953125" style="9" customWidth="1"/>
    <col min="29" max="29" width="5.54296875" style="9" customWidth="1"/>
    <col min="30" max="30" width="2.7265625" style="9" customWidth="1"/>
    <col min="31" max="31" width="5.54296875" style="9" customWidth="1"/>
    <col min="32" max="36" width="8.26953125" style="9" customWidth="1"/>
    <col min="37" max="37" width="5.54296875" style="9" customWidth="1"/>
    <col min="38" max="38" width="2.7265625" style="9" customWidth="1"/>
    <col min="39" max="39" width="5.54296875" style="9" customWidth="1"/>
    <col min="40" max="43" width="8.26953125" style="9" customWidth="1"/>
    <col min="44" max="44" width="5.54296875" style="9" customWidth="1"/>
    <col min="45" max="45" width="2.7265625" style="9" customWidth="1"/>
    <col min="46" max="46" width="5.54296875" style="9" customWidth="1"/>
    <col min="47" max="50" width="8.453125" style="9" customWidth="1"/>
    <col min="51" max="16384" width="5.54296875" style="9"/>
  </cols>
  <sheetData>
    <row r="2" spans="1:50" ht="27" customHeight="1">
      <c r="B2" s="90" t="s">
        <v>344</v>
      </c>
      <c r="C2" s="85"/>
      <c r="D2" s="85"/>
      <c r="F2" s="261">
        <f>TES!F2</f>
        <v>45323</v>
      </c>
      <c r="G2" s="260"/>
    </row>
    <row r="3" spans="1:50" ht="27" customHeight="1">
      <c r="D3" s="1"/>
      <c r="J3" s="297" t="s">
        <v>289</v>
      </c>
      <c r="K3" s="349"/>
      <c r="L3" s="349"/>
      <c r="M3" s="349"/>
      <c r="N3" s="349"/>
      <c r="O3" s="350"/>
      <c r="Y3" s="23"/>
      <c r="Z3" s="23"/>
      <c r="AA3" s="23"/>
      <c r="AB3" s="23"/>
      <c r="AC3" s="23"/>
    </row>
    <row r="4" spans="1:50" ht="27" customHeight="1">
      <c r="A4" s="138"/>
      <c r="B4" s="139" t="s">
        <v>477</v>
      </c>
      <c r="C4" s="138">
        <f>ROUND(SUM(D4:G4),0)</f>
        <v>0</v>
      </c>
      <c r="D4" s="138"/>
      <c r="E4" s="136"/>
      <c r="J4" s="67">
        <v>1110</v>
      </c>
      <c r="K4" s="265" t="s">
        <v>290</v>
      </c>
      <c r="L4" s="306"/>
      <c r="M4" s="306"/>
      <c r="N4" s="306"/>
      <c r="O4" s="67"/>
      <c r="S4" s="23"/>
      <c r="T4" s="23"/>
      <c r="U4" s="23"/>
      <c r="Z4" s="23"/>
      <c r="AA4" s="23"/>
      <c r="AB4" s="23"/>
    </row>
    <row r="5" spans="1:50" ht="27" customHeight="1">
      <c r="A5" s="138"/>
      <c r="B5" s="140" t="s">
        <v>478</v>
      </c>
      <c r="C5" s="138">
        <v>0</v>
      </c>
      <c r="D5" s="138"/>
      <c r="J5" s="67">
        <v>12194</v>
      </c>
      <c r="K5" s="307" t="s">
        <v>320</v>
      </c>
      <c r="L5" s="308"/>
      <c r="M5" s="308"/>
      <c r="N5" s="309"/>
      <c r="O5" s="67"/>
      <c r="S5" s="23"/>
      <c r="T5" s="23"/>
      <c r="U5" s="23"/>
      <c r="Y5" s="23"/>
      <c r="Z5" s="23"/>
      <c r="AA5" s="23"/>
    </row>
    <row r="6" spans="1:50" ht="27" customHeight="1">
      <c r="A6" s="138"/>
      <c r="B6" s="140" t="s">
        <v>106</v>
      </c>
      <c r="C6" s="138">
        <v>0</v>
      </c>
      <c r="D6" s="138"/>
      <c r="K6" s="297" t="s">
        <v>321</v>
      </c>
      <c r="L6" s="298"/>
      <c r="M6" s="298"/>
      <c r="N6" s="299"/>
    </row>
    <row r="7" spans="1:50" ht="27" customHeight="1">
      <c r="L7" s="11"/>
    </row>
    <row r="8" spans="1:50" ht="27" customHeight="1" thickBot="1">
      <c r="F8" s="12"/>
      <c r="G8" s="12"/>
      <c r="H8" s="12"/>
      <c r="I8" s="12"/>
      <c r="J8" s="12"/>
      <c r="K8" s="12"/>
      <c r="L8" s="13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50" ht="27" customHeight="1">
      <c r="F9" s="14"/>
      <c r="L9" s="15"/>
      <c r="O9" s="9" t="s">
        <v>479</v>
      </c>
      <c r="T9" s="14"/>
      <c r="AA9" s="14"/>
    </row>
    <row r="10" spans="1:50" ht="27" customHeight="1">
      <c r="C10" s="10">
        <v>1530</v>
      </c>
      <c r="D10" s="294" t="s">
        <v>291</v>
      </c>
      <c r="E10" s="321"/>
      <c r="F10" s="321"/>
      <c r="G10" s="322"/>
      <c r="H10" s="10" t="s">
        <v>36</v>
      </c>
      <c r="J10" s="10">
        <v>1520</v>
      </c>
      <c r="K10" s="294" t="s">
        <v>296</v>
      </c>
      <c r="L10" s="321"/>
      <c r="M10" s="321"/>
      <c r="N10" s="322"/>
      <c r="O10" s="10" t="s">
        <v>36</v>
      </c>
      <c r="Q10" s="64">
        <v>1510</v>
      </c>
      <c r="R10" s="277" t="s">
        <v>299</v>
      </c>
      <c r="S10" s="280"/>
      <c r="T10" s="280"/>
      <c r="U10" s="281"/>
      <c r="V10" s="64" t="s">
        <v>548</v>
      </c>
      <c r="X10" s="64">
        <v>1610</v>
      </c>
      <c r="Y10" s="277" t="s">
        <v>300</v>
      </c>
      <c r="Z10" s="280"/>
      <c r="AA10" s="280"/>
      <c r="AB10" s="281"/>
      <c r="AC10" s="64" t="s">
        <v>548</v>
      </c>
      <c r="AG10" s="265" t="s">
        <v>551</v>
      </c>
      <c r="AH10" s="263"/>
      <c r="AI10" s="23"/>
      <c r="AJ10" s="23"/>
      <c r="AO10" s="23"/>
      <c r="AP10" s="23"/>
      <c r="AQ10" s="23"/>
      <c r="AV10" s="23"/>
      <c r="AW10" s="23"/>
    </row>
    <row r="11" spans="1:50" ht="27" customHeight="1">
      <c r="C11" s="149" t="s">
        <v>575</v>
      </c>
      <c r="D11" s="294" t="s">
        <v>480</v>
      </c>
      <c r="E11" s="321"/>
      <c r="F11" s="321"/>
      <c r="G11" s="322"/>
      <c r="H11" s="10"/>
      <c r="J11" s="10">
        <v>20348</v>
      </c>
      <c r="K11" s="294" t="s">
        <v>483</v>
      </c>
      <c r="L11" s="321"/>
      <c r="M11" s="321"/>
      <c r="N11" s="322"/>
      <c r="O11" s="10"/>
      <c r="Q11" s="64">
        <v>12071</v>
      </c>
      <c r="R11" s="277" t="s">
        <v>482</v>
      </c>
      <c r="S11" s="280"/>
      <c r="T11" s="280"/>
      <c r="U11" s="281"/>
      <c r="V11" s="64"/>
      <c r="X11" s="64">
        <v>12504</v>
      </c>
      <c r="Y11" s="277" t="s">
        <v>301</v>
      </c>
      <c r="Z11" s="280"/>
      <c r="AA11" s="280"/>
      <c r="AB11" s="281"/>
      <c r="AC11" s="64"/>
      <c r="AG11" s="266" t="s">
        <v>530</v>
      </c>
      <c r="AH11" s="263"/>
      <c r="AI11" s="23"/>
      <c r="AJ11" s="23"/>
      <c r="AO11" s="23"/>
      <c r="AP11" s="23"/>
      <c r="AQ11" s="23"/>
      <c r="AV11" s="23"/>
      <c r="AW11" s="23"/>
      <c r="AX11" s="23"/>
    </row>
    <row r="12" spans="1:50" ht="27" customHeight="1">
      <c r="D12" s="294" t="s">
        <v>510</v>
      </c>
      <c r="E12" s="406"/>
      <c r="F12" s="406"/>
      <c r="G12" s="407"/>
      <c r="K12" s="294" t="s">
        <v>481</v>
      </c>
      <c r="L12" s="406"/>
      <c r="M12" s="406"/>
      <c r="N12" s="407"/>
      <c r="R12" s="277" t="s">
        <v>600</v>
      </c>
      <c r="S12" s="315"/>
      <c r="T12" s="315"/>
      <c r="U12" s="316"/>
      <c r="Y12" s="277" t="s">
        <v>599</v>
      </c>
      <c r="Z12" s="315"/>
      <c r="AA12" s="315"/>
      <c r="AB12" s="316"/>
      <c r="AG12" s="267" t="s">
        <v>529</v>
      </c>
      <c r="AH12" s="263"/>
    </row>
    <row r="13" spans="1:50" ht="27" customHeight="1">
      <c r="F13" s="17"/>
      <c r="L13" s="18"/>
      <c r="T13" s="17"/>
      <c r="AA13" s="445"/>
      <c r="AB13" s="442"/>
      <c r="AC13" s="442"/>
      <c r="AD13" s="442"/>
      <c r="AE13" s="442"/>
      <c r="AG13" s="268" t="s">
        <v>528</v>
      </c>
      <c r="AH13" s="263"/>
    </row>
    <row r="14" spans="1:50" ht="27" customHeight="1">
      <c r="C14" s="16">
        <v>1530</v>
      </c>
      <c r="D14" s="256" t="s">
        <v>675</v>
      </c>
      <c r="E14" s="270"/>
      <c r="F14" s="270"/>
      <c r="G14" s="271"/>
      <c r="H14" s="16" t="s">
        <v>37</v>
      </c>
      <c r="J14" s="16">
        <v>1520</v>
      </c>
      <c r="K14" s="256" t="s">
        <v>643</v>
      </c>
      <c r="L14" s="270"/>
      <c r="M14" s="270"/>
      <c r="N14" s="271"/>
      <c r="O14" s="16" t="s">
        <v>37</v>
      </c>
      <c r="Q14" s="16">
        <v>1510</v>
      </c>
      <c r="R14" s="256" t="s">
        <v>669</v>
      </c>
      <c r="S14" s="333"/>
      <c r="T14" s="333"/>
      <c r="U14" s="334"/>
      <c r="V14" s="16" t="s">
        <v>37</v>
      </c>
      <c r="X14" s="42">
        <v>1610</v>
      </c>
      <c r="Y14" s="256" t="s">
        <v>308</v>
      </c>
      <c r="Z14" s="346"/>
      <c r="AA14" s="346"/>
      <c r="AB14" s="326"/>
      <c r="AC14" s="16" t="s">
        <v>37</v>
      </c>
      <c r="AG14" s="269" t="s">
        <v>527</v>
      </c>
      <c r="AH14" s="263"/>
    </row>
    <row r="15" spans="1:50" ht="27" customHeight="1">
      <c r="C15" s="16">
        <v>12759</v>
      </c>
      <c r="D15" s="256" t="s">
        <v>293</v>
      </c>
      <c r="E15" s="270"/>
      <c r="F15" s="270"/>
      <c r="G15" s="271"/>
      <c r="H15" s="16"/>
      <c r="J15" s="16">
        <v>12669</v>
      </c>
      <c r="K15" s="256" t="s">
        <v>297</v>
      </c>
      <c r="L15" s="270"/>
      <c r="M15" s="270"/>
      <c r="N15" s="271"/>
      <c r="O15" s="16"/>
      <c r="Q15" s="16">
        <v>12722</v>
      </c>
      <c r="R15" s="256" t="s">
        <v>544</v>
      </c>
      <c r="S15" s="270"/>
      <c r="T15" s="270"/>
      <c r="U15" s="271"/>
      <c r="V15" s="16"/>
      <c r="X15" s="146" t="s">
        <v>574</v>
      </c>
      <c r="Y15" s="414" t="s">
        <v>302</v>
      </c>
      <c r="Z15" s="415"/>
      <c r="AA15" s="415"/>
      <c r="AB15" s="416"/>
      <c r="AC15" s="16"/>
      <c r="AG15" s="262" t="s">
        <v>526</v>
      </c>
      <c r="AH15" s="263"/>
    </row>
    <row r="16" spans="1:50" ht="27" customHeight="1">
      <c r="D16" s="256" t="s">
        <v>314</v>
      </c>
      <c r="E16" s="346"/>
      <c r="F16" s="346"/>
      <c r="G16" s="326"/>
      <c r="K16" s="256" t="s">
        <v>312</v>
      </c>
      <c r="L16" s="346"/>
      <c r="M16" s="346"/>
      <c r="N16" s="326"/>
      <c r="R16" s="256" t="s">
        <v>545</v>
      </c>
      <c r="S16" s="346"/>
      <c r="T16" s="346"/>
      <c r="U16" s="326"/>
      <c r="Y16" s="256" t="s">
        <v>319</v>
      </c>
      <c r="Z16" s="346"/>
      <c r="AA16" s="346"/>
      <c r="AB16" s="326"/>
      <c r="AG16" s="264" t="s">
        <v>525</v>
      </c>
      <c r="AH16" s="263"/>
    </row>
    <row r="17" spans="3:34" ht="27" customHeight="1">
      <c r="F17" s="17"/>
      <c r="L17" s="18"/>
      <c r="Q17"/>
      <c r="R17"/>
      <c r="S17"/>
      <c r="T17"/>
      <c r="U17"/>
      <c r="V17"/>
      <c r="AA17" s="17"/>
      <c r="AG17" s="275" t="s">
        <v>539</v>
      </c>
      <c r="AH17" s="276"/>
    </row>
    <row r="18" spans="3:34" ht="27" customHeight="1">
      <c r="C18" s="16">
        <v>1530</v>
      </c>
      <c r="D18" s="256" t="s">
        <v>294</v>
      </c>
      <c r="E18" s="270"/>
      <c r="F18" s="270"/>
      <c r="G18" s="271"/>
      <c r="H18" s="16" t="s">
        <v>37</v>
      </c>
      <c r="J18" s="16">
        <v>1520</v>
      </c>
      <c r="K18" s="256" t="s">
        <v>670</v>
      </c>
      <c r="L18" s="333"/>
      <c r="M18" s="333"/>
      <c r="N18" s="334"/>
      <c r="O18" s="16" t="s">
        <v>37</v>
      </c>
      <c r="Q18"/>
      <c r="R18"/>
      <c r="S18"/>
      <c r="T18"/>
      <c r="U18"/>
      <c r="V18"/>
      <c r="X18" s="16">
        <v>1610</v>
      </c>
      <c r="Y18" s="256" t="s">
        <v>303</v>
      </c>
      <c r="Z18" s="270"/>
      <c r="AA18" s="270"/>
      <c r="AB18" s="271"/>
      <c r="AC18" s="16" t="s">
        <v>37</v>
      </c>
    </row>
    <row r="19" spans="3:34" ht="27" customHeight="1">
      <c r="C19" s="146" t="s">
        <v>576</v>
      </c>
      <c r="D19" s="256" t="s">
        <v>295</v>
      </c>
      <c r="E19" s="270"/>
      <c r="F19" s="270"/>
      <c r="G19" s="271"/>
      <c r="H19" s="16"/>
      <c r="J19" s="16">
        <v>12739</v>
      </c>
      <c r="K19" s="256" t="s">
        <v>297</v>
      </c>
      <c r="L19" s="270"/>
      <c r="M19" s="270"/>
      <c r="N19" s="271"/>
      <c r="O19" s="16"/>
      <c r="Q19"/>
      <c r="R19"/>
      <c r="S19"/>
      <c r="T19"/>
      <c r="U19"/>
      <c r="V19"/>
      <c r="X19" s="16">
        <v>12269</v>
      </c>
      <c r="Y19" s="256" t="s">
        <v>306</v>
      </c>
      <c r="Z19" s="270"/>
      <c r="AA19" s="270"/>
      <c r="AB19" s="271"/>
      <c r="AC19" s="16"/>
      <c r="AD19" s="23"/>
      <c r="AE19" s="23"/>
      <c r="AF19" s="23"/>
      <c r="AG19" s="23"/>
    </row>
    <row r="20" spans="3:34" ht="27" customHeight="1">
      <c r="D20" s="256" t="s">
        <v>315</v>
      </c>
      <c r="E20" s="346"/>
      <c r="F20" s="346"/>
      <c r="G20" s="326"/>
      <c r="K20" s="256" t="s">
        <v>312</v>
      </c>
      <c r="L20" s="346"/>
      <c r="M20" s="346"/>
      <c r="N20" s="326"/>
      <c r="Q20"/>
      <c r="R20"/>
      <c r="S20"/>
      <c r="T20"/>
      <c r="U20"/>
      <c r="V20"/>
      <c r="Y20" s="256" t="s">
        <v>307</v>
      </c>
      <c r="Z20" s="346"/>
      <c r="AA20" s="346"/>
      <c r="AB20" s="326"/>
      <c r="AD20" s="23"/>
      <c r="AE20" s="23"/>
      <c r="AF20" s="23"/>
      <c r="AG20" s="23"/>
    </row>
    <row r="21" spans="3:34" ht="27" customHeight="1">
      <c r="F21" s="17"/>
      <c r="M21" s="443"/>
      <c r="N21" s="444"/>
      <c r="O21" s="444"/>
      <c r="Q21"/>
      <c r="R21"/>
      <c r="S21"/>
      <c r="T21"/>
      <c r="U21"/>
      <c r="V21"/>
      <c r="AA21" s="17"/>
      <c r="AD21" s="23"/>
      <c r="AE21" s="23"/>
      <c r="AF21" s="23"/>
      <c r="AG21" s="23"/>
    </row>
    <row r="22" spans="3:34" ht="27" customHeight="1">
      <c r="C22" s="16">
        <v>1530</v>
      </c>
      <c r="D22" s="256" t="s">
        <v>654</v>
      </c>
      <c r="E22" s="270"/>
      <c r="F22" s="270"/>
      <c r="G22" s="271"/>
      <c r="H22" s="16" t="s">
        <v>37</v>
      </c>
      <c r="J22" s="16">
        <v>1520</v>
      </c>
      <c r="K22" s="256" t="s">
        <v>298</v>
      </c>
      <c r="L22" s="270"/>
      <c r="M22" s="270"/>
      <c r="N22" s="271"/>
      <c r="O22" s="16" t="s">
        <v>37</v>
      </c>
      <c r="S22" s="23"/>
      <c r="T22" s="23"/>
      <c r="U22" s="23"/>
      <c r="X22" s="16">
        <v>1610</v>
      </c>
      <c r="Y22" s="256" t="s">
        <v>305</v>
      </c>
      <c r="Z22" s="346"/>
      <c r="AA22" s="346"/>
      <c r="AB22" s="326"/>
      <c r="AC22" s="16" t="s">
        <v>37</v>
      </c>
      <c r="AD22" s="23"/>
      <c r="AE22" s="23"/>
      <c r="AF22" s="23"/>
      <c r="AG22" s="23"/>
    </row>
    <row r="23" spans="3:34" ht="27" customHeight="1">
      <c r="C23" s="16">
        <v>12695</v>
      </c>
      <c r="D23" s="256" t="s">
        <v>292</v>
      </c>
      <c r="E23" s="270"/>
      <c r="F23" s="270"/>
      <c r="G23" s="271"/>
      <c r="H23" s="16"/>
      <c r="J23" s="16">
        <v>12208</v>
      </c>
      <c r="K23" s="256" t="s">
        <v>297</v>
      </c>
      <c r="L23" s="270"/>
      <c r="M23" s="270"/>
      <c r="N23" s="271"/>
      <c r="O23" s="16"/>
      <c r="S23" s="23"/>
      <c r="T23" s="23"/>
      <c r="U23" s="23"/>
      <c r="X23" s="16">
        <v>12082</v>
      </c>
      <c r="Y23" s="256" t="s">
        <v>306</v>
      </c>
      <c r="Z23" s="346"/>
      <c r="AA23" s="346"/>
      <c r="AB23" s="326"/>
      <c r="AC23" s="16"/>
      <c r="AD23" s="23"/>
      <c r="AE23" s="23"/>
      <c r="AF23" s="23"/>
      <c r="AG23" s="23"/>
    </row>
    <row r="24" spans="3:34" ht="27" customHeight="1">
      <c r="D24" s="256" t="s">
        <v>313</v>
      </c>
      <c r="E24" s="346"/>
      <c r="F24" s="346"/>
      <c r="G24" s="326"/>
      <c r="K24" s="256" t="s">
        <v>312</v>
      </c>
      <c r="L24" s="346"/>
      <c r="M24" s="346"/>
      <c r="N24" s="326"/>
      <c r="S24" s="41"/>
      <c r="T24" s="41"/>
      <c r="U24" s="41"/>
      <c r="Y24" s="256" t="s">
        <v>307</v>
      </c>
      <c r="Z24" s="346"/>
      <c r="AA24" s="346"/>
      <c r="AB24" s="326"/>
    </row>
    <row r="25" spans="3:34" ht="27" customHeight="1">
      <c r="F25" s="17"/>
      <c r="M25" s="17"/>
      <c r="X25"/>
      <c r="Y25"/>
      <c r="Z25"/>
      <c r="AA25"/>
      <c r="AB25"/>
      <c r="AC25"/>
      <c r="AD25" s="124"/>
      <c r="AE25" s="124"/>
    </row>
    <row r="26" spans="3:34" ht="27" customHeight="1">
      <c r="C26" s="16">
        <v>1530</v>
      </c>
      <c r="D26" s="256" t="s">
        <v>722</v>
      </c>
      <c r="E26" s="270"/>
      <c r="F26" s="270"/>
      <c r="G26" s="271"/>
      <c r="H26" s="16" t="s">
        <v>37</v>
      </c>
      <c r="J26" s="16">
        <v>1520</v>
      </c>
      <c r="K26" s="272" t="s">
        <v>619</v>
      </c>
      <c r="L26" s="399"/>
      <c r="M26" s="399"/>
      <c r="N26" s="400"/>
      <c r="O26" s="16" t="s">
        <v>37</v>
      </c>
      <c r="S26" s="23"/>
      <c r="T26" s="23"/>
      <c r="U26" s="23"/>
      <c r="X26" s="43">
        <v>1610</v>
      </c>
      <c r="Y26" s="290" t="s">
        <v>316</v>
      </c>
      <c r="Z26" s="346"/>
      <c r="AA26" s="346"/>
      <c r="AB26" s="326"/>
      <c r="AC26" s="22" t="s">
        <v>37</v>
      </c>
    </row>
    <row r="27" spans="3:34" ht="27" customHeight="1">
      <c r="C27" s="16">
        <v>12768</v>
      </c>
      <c r="D27" s="256" t="s">
        <v>696</v>
      </c>
      <c r="E27" s="270"/>
      <c r="F27" s="270"/>
      <c r="G27" s="271"/>
      <c r="H27" s="16"/>
      <c r="J27" s="16">
        <v>12630</v>
      </c>
      <c r="K27" s="256" t="s">
        <v>297</v>
      </c>
      <c r="L27" s="270"/>
      <c r="M27" s="270"/>
      <c r="N27" s="271"/>
      <c r="O27" s="16"/>
      <c r="S27" s="23"/>
      <c r="T27" s="23"/>
      <c r="U27" s="23"/>
      <c r="X27" s="22">
        <v>11890</v>
      </c>
      <c r="Y27" s="290" t="s">
        <v>304</v>
      </c>
      <c r="Z27" s="346"/>
      <c r="AA27" s="346"/>
      <c r="AB27" s="326"/>
      <c r="AC27" s="22" t="s">
        <v>318</v>
      </c>
    </row>
    <row r="28" spans="3:34" ht="27" customHeight="1">
      <c r="D28" s="256" t="s">
        <v>695</v>
      </c>
      <c r="E28" s="346"/>
      <c r="F28" s="346"/>
      <c r="G28" s="326"/>
      <c r="K28" s="256" t="s">
        <v>312</v>
      </c>
      <c r="L28" s="346"/>
      <c r="M28" s="346"/>
      <c r="N28" s="326"/>
      <c r="S28" s="41"/>
      <c r="T28" s="41"/>
      <c r="U28" s="41"/>
      <c r="Y28" s="290" t="s">
        <v>317</v>
      </c>
      <c r="Z28" s="354"/>
      <c r="AA28" s="354"/>
      <c r="AB28" s="355"/>
    </row>
    <row r="29" spans="3:34" ht="27" customHeight="1">
      <c r="J29"/>
      <c r="K29"/>
      <c r="L29"/>
      <c r="M29"/>
      <c r="N29"/>
      <c r="O29"/>
      <c r="P29"/>
    </row>
    <row r="30" spans="3:34" ht="27" customHeight="1">
      <c r="J30" s="43">
        <v>1520</v>
      </c>
      <c r="K30" s="290" t="s">
        <v>648</v>
      </c>
      <c r="L30" s="346"/>
      <c r="M30" s="346"/>
      <c r="N30" s="326"/>
      <c r="O30" s="22" t="s">
        <v>37</v>
      </c>
      <c r="P30"/>
      <c r="S30" s="41"/>
      <c r="T30" s="41"/>
      <c r="U30" s="41"/>
    </row>
    <row r="31" spans="3:34" ht="27" customHeight="1">
      <c r="J31" s="22">
        <v>12148</v>
      </c>
      <c r="K31" s="290" t="s">
        <v>297</v>
      </c>
      <c r="L31" s="354"/>
      <c r="M31" s="354"/>
      <c r="N31" s="355"/>
      <c r="O31" s="22" t="s">
        <v>318</v>
      </c>
      <c r="P31"/>
      <c r="S31" s="23"/>
      <c r="T31" s="23"/>
      <c r="U31" s="23"/>
    </row>
    <row r="32" spans="3:34" ht="27" customHeight="1">
      <c r="K32" s="290" t="s">
        <v>312</v>
      </c>
      <c r="L32" s="354"/>
      <c r="M32" s="354"/>
      <c r="N32" s="355"/>
      <c r="P32"/>
      <c r="S32" s="41"/>
      <c r="T32" s="41"/>
      <c r="U32" s="41"/>
    </row>
    <row r="33" spans="11:15" ht="27" customHeight="1">
      <c r="M33" s="442"/>
      <c r="N33" s="442"/>
      <c r="O33" s="442"/>
    </row>
    <row r="34" spans="11:15" ht="27" customHeight="1">
      <c r="L34" s="23"/>
      <c r="M34" s="23"/>
      <c r="N34" s="23"/>
    </row>
    <row r="35" spans="11:15" ht="27" customHeight="1">
      <c r="L35" s="23"/>
      <c r="M35" s="23"/>
      <c r="N35" s="23"/>
    </row>
    <row r="36" spans="11:15" ht="27" customHeight="1">
      <c r="L36" s="41"/>
      <c r="M36" s="41"/>
      <c r="N36" s="41"/>
    </row>
    <row r="38" spans="11:15" ht="27" customHeight="1">
      <c r="L38" s="23"/>
      <c r="M38" s="23"/>
      <c r="N38" s="23"/>
    </row>
    <row r="39" spans="11:15" ht="27" customHeight="1">
      <c r="L39" s="23"/>
      <c r="M39" s="23"/>
      <c r="N39" s="23"/>
    </row>
    <row r="40" spans="11:15" ht="27" customHeight="1">
      <c r="L40" s="41"/>
      <c r="M40" s="41"/>
      <c r="N40" s="41"/>
    </row>
    <row r="42" spans="11:15" ht="27" customHeight="1">
      <c r="L42" s="23"/>
      <c r="M42" s="23"/>
      <c r="N42" s="23"/>
    </row>
    <row r="43" spans="11:15" ht="27" customHeight="1">
      <c r="L43" s="23"/>
      <c r="M43" s="23"/>
      <c r="N43" s="23"/>
    </row>
    <row r="44" spans="11:15" ht="27" customHeight="1">
      <c r="L44" s="41"/>
      <c r="M44" s="41"/>
      <c r="N44" s="41"/>
    </row>
    <row r="46" spans="11:15" ht="27" customHeight="1">
      <c r="L46" s="23"/>
      <c r="M46" s="23"/>
      <c r="N46" s="23"/>
    </row>
    <row r="47" spans="11:15" ht="27" customHeight="1">
      <c r="L47" s="41"/>
      <c r="M47" s="41"/>
      <c r="N47" s="41"/>
    </row>
    <row r="48" spans="11:15" ht="27" customHeight="1">
      <c r="K48" s="41"/>
      <c r="L48" s="41"/>
      <c r="M48" s="41"/>
      <c r="N48" s="41"/>
    </row>
  </sheetData>
  <protectedRanges>
    <protectedRange sqref="W9:W32 Q34:W36 Q1:V31 AG18:AH32 AG9 AF9:AF10 AF13:AF32 AC1:AG6 AC8:AG8 AC7:AF7 W1:X8 Y5:AA5 Y1:AB4 Y6:AB8 H2:H3 C4:C6 G4:H6 D5:F6 E4:F4 A1:A6 B1:I1 AD9:AE32 Q33:IQ33 Q37:IQ65537 AD34:IQ36 AI9:IQ32 AH1:IQ8 J33:O65537 X9:AC15 P7:P65537 J7:O31 X17:AC27 A7:I65537 J1:P6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G17:AH17" name="Oblast1" securityDescriptor="O:WDG:WDD:(A;;CC;;;S-1-5-21-803378362-296240805-1831112798-6325)(A;;CC;;;S-1-5-21-803378362-296240805-1831112798-3188)"/>
    <protectedRange sqref="AG10:AH16" name="Oblast1_1_4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fitToPage="1">
      <selection activeCell="Q31" sqref="Q31"/>
      <pageMargins left="0.7" right="0.7" top="0.78740157499999996" bottom="0.78740157499999996" header="0.3" footer="0.3"/>
      <pageSetup paperSize="9" scale="70" orientation="landscape" r:id="rId1"/>
    </customSheetView>
    <customSheetView guid="{E50753B2-0B43-4D8D-8602-9F6FEEAD5C73}">
      <selection activeCell="S43" sqref="S43"/>
      <pageMargins left="0.7" right="0.7" top="0.78740157499999996" bottom="0.78740157499999996" header="0.3" footer="0.3"/>
    </customSheetView>
    <customSheetView guid="{2EA164FD-54C9-42BB-93CE-C4A332BF8C87}">
      <selection activeCell="Q31" sqref="Q31"/>
      <pageMargins left="0.7" right="0.7" top="0.78740157499999996" bottom="0.78740157499999996" header="0.3" footer="0.3"/>
    </customSheetView>
  </customSheetViews>
  <mergeCells count="70">
    <mergeCell ref="AG10:AH10"/>
    <mergeCell ref="AG11:AH11"/>
    <mergeCell ref="AG12:AH12"/>
    <mergeCell ref="AG13:AH13"/>
    <mergeCell ref="K11:N11"/>
    <mergeCell ref="R12:U12"/>
    <mergeCell ref="K12:N12"/>
    <mergeCell ref="Y12:AB12"/>
    <mergeCell ref="D11:G11"/>
    <mergeCell ref="R11:U11"/>
    <mergeCell ref="Y10:AB10"/>
    <mergeCell ref="Y11:AB11"/>
    <mergeCell ref="R10:U10"/>
    <mergeCell ref="F2:G2"/>
    <mergeCell ref="J3:O3"/>
    <mergeCell ref="D10:G10"/>
    <mergeCell ref="K10:N10"/>
    <mergeCell ref="K4:N4"/>
    <mergeCell ref="K5:N5"/>
    <mergeCell ref="K6:N6"/>
    <mergeCell ref="D14:G14"/>
    <mergeCell ref="K14:N14"/>
    <mergeCell ref="AG14:AH14"/>
    <mergeCell ref="R14:U14"/>
    <mergeCell ref="AA13:AE13"/>
    <mergeCell ref="Y14:AB14"/>
    <mergeCell ref="M33:O33"/>
    <mergeCell ref="M21:O21"/>
    <mergeCell ref="D20:G20"/>
    <mergeCell ref="K20:N20"/>
    <mergeCell ref="K22:N22"/>
    <mergeCell ref="K28:N28"/>
    <mergeCell ref="D24:G24"/>
    <mergeCell ref="K27:N27"/>
    <mergeCell ref="K24:N24"/>
    <mergeCell ref="K26:N26"/>
    <mergeCell ref="D22:G22"/>
    <mergeCell ref="K23:N23"/>
    <mergeCell ref="D23:G23"/>
    <mergeCell ref="K30:N30"/>
    <mergeCell ref="K31:N31"/>
    <mergeCell ref="K32:N32"/>
    <mergeCell ref="Y16:AB16"/>
    <mergeCell ref="Y18:AB18"/>
    <mergeCell ref="Y19:AB19"/>
    <mergeCell ref="Y20:AB20"/>
    <mergeCell ref="Y15:AB15"/>
    <mergeCell ref="K19:N19"/>
    <mergeCell ref="D15:G15"/>
    <mergeCell ref="K15:N15"/>
    <mergeCell ref="D16:G16"/>
    <mergeCell ref="D18:G18"/>
    <mergeCell ref="K18:N18"/>
    <mergeCell ref="K16:N16"/>
    <mergeCell ref="D12:G12"/>
    <mergeCell ref="D26:G26"/>
    <mergeCell ref="D27:G27"/>
    <mergeCell ref="D28:G28"/>
    <mergeCell ref="AG17:AH17"/>
    <mergeCell ref="R15:U15"/>
    <mergeCell ref="R16:U16"/>
    <mergeCell ref="Y28:AB28"/>
    <mergeCell ref="AG15:AH15"/>
    <mergeCell ref="AG16:AH16"/>
    <mergeCell ref="Y27:AB27"/>
    <mergeCell ref="Y22:AB22"/>
    <mergeCell ref="Y23:AB23"/>
    <mergeCell ref="Y24:AB24"/>
    <mergeCell ref="D19:G19"/>
    <mergeCell ref="Y26:AB26"/>
  </mergeCells>
  <pageMargins left="0.7" right="0.7" top="0.78740157499999996" bottom="0.78740157499999996" header="0.3" footer="0.3"/>
  <pageSetup paperSize="9" scale="53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400-000000000000}">
          <x14:formula1>
            <xm:f>Units!$A$2:$A$74</xm:f>
          </x14:formula1>
          <xm:sqref>C10 C14 C18 C22 J10 J14 J18 J22 J26 X22 Q10 Q14 J30 X10 X14 X18 X26 C26</xm:sqref>
        </x14:dataValidation>
        <x14:dataValidation type="list" allowBlank="1" showInputMessage="1" showErrorMessage="1" xr:uid="{00000000-0002-0000-1400-000001000000}">
          <x14:formula1>
            <xm:f>List1!$A$2:$A$8</xm:f>
          </x14:formula1>
          <xm:sqref>H10 H14 H18 H22 H26 O10 O14 O18 O22 O26 AC22 V10 V14 AC10 AC14 AC18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A8"/>
  <sheetViews>
    <sheetView workbookViewId="0">
      <selection activeCell="A3" sqref="A3"/>
    </sheetView>
  </sheetViews>
  <sheetFormatPr defaultRowHeight="12.5"/>
  <sheetData>
    <row r="2" spans="1:1">
      <c r="A2" t="s">
        <v>555</v>
      </c>
    </row>
    <row r="3" spans="1:1">
      <c r="A3" t="s">
        <v>548</v>
      </c>
    </row>
    <row r="4" spans="1:1">
      <c r="A4" t="s">
        <v>36</v>
      </c>
    </row>
    <row r="5" spans="1:1">
      <c r="A5" t="s">
        <v>103</v>
      </c>
    </row>
    <row r="6" spans="1:1">
      <c r="A6" t="s">
        <v>44</v>
      </c>
    </row>
    <row r="7" spans="1:1">
      <c r="A7" t="s">
        <v>37</v>
      </c>
    </row>
    <row r="8" spans="1:1">
      <c r="A8" t="s">
        <v>478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defaultRowHeight="12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23</vt:i4>
      </vt:variant>
      <vt:variant>
        <vt:lpstr>Pojmenované oblasti</vt:lpstr>
      </vt:variant>
      <vt:variant>
        <vt:i4>18</vt:i4>
      </vt:variant>
    </vt:vector>
  </HeadingPairs>
  <TitlesOfParts>
    <vt:vector size="41" baseType="lpstr">
      <vt:lpstr>TES</vt:lpstr>
      <vt:lpstr>Units</vt:lpstr>
      <vt:lpstr>Automation Technology ED</vt:lpstr>
      <vt:lpstr>Automation Technology MD</vt:lpstr>
      <vt:lpstr>_TST_Automation Technology MD</vt:lpstr>
      <vt:lpstr>Quality</vt:lpstr>
      <vt:lpstr>SCM</vt:lpstr>
      <vt:lpstr>Logistics</vt:lpstr>
      <vt:lpstr>Sales</vt:lpstr>
      <vt:lpstr>Technical Service</vt:lpstr>
      <vt:lpstr>Project Management</vt:lpstr>
      <vt:lpstr>Assembly Testing</vt:lpstr>
      <vt:lpstr>Technologist - Methodics</vt:lpstr>
      <vt:lpstr>Planning</vt:lpstr>
      <vt:lpstr>Mech. Components</vt:lpstr>
      <vt:lpstr>El. Components</vt:lpstr>
      <vt:lpstr>Lamination</vt:lpstr>
      <vt:lpstr>Switchboard &amp; Toolshop</vt:lpstr>
      <vt:lpstr>R&amp;D</vt:lpstr>
      <vt:lpstr>Maintenance Repair</vt:lpstr>
      <vt:lpstr>HR &amp; IT &amp; C &amp; F </vt:lpstr>
      <vt:lpstr>List1</vt:lpstr>
      <vt:lpstr>List2</vt:lpstr>
      <vt:lpstr>'_TST_Automation Technology MD'!Oblast_tisku</vt:lpstr>
      <vt:lpstr>'Automation Technology ED'!Oblast_tisku</vt:lpstr>
      <vt:lpstr>'Automation Technology MD'!Oblast_tisku</vt:lpstr>
      <vt:lpstr>'El. Components'!Oblast_tisku</vt:lpstr>
      <vt:lpstr>'HR &amp; IT &amp; C &amp; F '!Oblast_tisku</vt:lpstr>
      <vt:lpstr>Lamination!Oblast_tisku</vt:lpstr>
      <vt:lpstr>Logistics!Oblast_tisku</vt:lpstr>
      <vt:lpstr>'Maintenance Repair'!Oblast_tisku</vt:lpstr>
      <vt:lpstr>'Mech. Components'!Oblast_tisku</vt:lpstr>
      <vt:lpstr>Planning!Oblast_tisku</vt:lpstr>
      <vt:lpstr>'Project Management'!Oblast_tisku</vt:lpstr>
      <vt:lpstr>Quality!Oblast_tisku</vt:lpstr>
      <vt:lpstr>'R&amp;D'!Oblast_tisku</vt:lpstr>
      <vt:lpstr>Sales!Oblast_tisku</vt:lpstr>
      <vt:lpstr>SCM!Oblast_tisku</vt:lpstr>
      <vt:lpstr>'Switchboard &amp; Toolshop'!Oblast_tisku</vt:lpstr>
      <vt:lpstr>'Technical Service'!Oblast_tisku</vt:lpstr>
      <vt:lpstr>TES!Oblast_tisku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Rochowanska Tereza</dc:creator>
  <cp:lastModifiedBy>Rochowanska Tereza</cp:lastModifiedBy>
  <cp:lastPrinted>2023-07-26T08:35:38Z</cp:lastPrinted>
  <dcterms:created xsi:type="dcterms:W3CDTF">2019-06-09T03:37:06Z</dcterms:created>
  <dcterms:modified xsi:type="dcterms:W3CDTF">2024-02-06T12:38:40Z</dcterms:modified>
</cp:coreProperties>
</file>